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3_ncr:1_{67E41920-C463-4FDB-AA3D-98CD8C0D7037}" xr6:coauthVersionLast="47" xr6:coauthVersionMax="47" xr10:uidLastSave="{00000000-0000-0000-0000-000000000000}"/>
  <bookViews>
    <workbookView xWindow="1710" yWindow="435" windowWidth="24285" windowHeight="15045" xr2:uid="{00000000-000D-0000-FFFF-FFFF00000000}"/>
  </bookViews>
  <sheets>
    <sheet name="PE-01 (2)" sheetId="1" r:id="rId1"/>
    <sheet name="RIVELAB" sheetId="3" r:id="rId2"/>
    <sheet name="DIMAREQ" sheetId="4" r:id="rId3"/>
    <sheet name="SAISA" sheetId="5" r:id="rId4"/>
  </sheets>
  <definedNames>
    <definedName name="_xlnm.Print_Area" localSheetId="2">DIMAREQ!$B$1:$S$9</definedName>
    <definedName name="_xlnm.Print_Area" localSheetId="0">'PE-01 (2)'!$B$1:$Q$9</definedName>
    <definedName name="_xlnm.Print_Area" localSheetId="1">RIVELAB!$A$1:$R$9</definedName>
    <definedName name="_xlnm.Print_Area" localSheetId="3">SAISA!$A$1:$R$9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9" i="1" l="1"/>
  <c r="T46" i="4" l="1"/>
  <c r="H38" i="5"/>
  <c r="F38" i="5"/>
  <c r="H37" i="5"/>
  <c r="F37" i="5"/>
  <c r="H36" i="5"/>
  <c r="F36" i="5"/>
  <c r="H35" i="5"/>
  <c r="F35" i="5"/>
  <c r="H34" i="5"/>
  <c r="F34" i="5"/>
  <c r="H33" i="5"/>
  <c r="F33" i="5"/>
  <c r="H32" i="5"/>
  <c r="F32" i="5"/>
  <c r="H31" i="5"/>
  <c r="F31" i="5"/>
  <c r="H30" i="5"/>
  <c r="F30" i="5"/>
  <c r="H29" i="5"/>
  <c r="F29" i="5"/>
  <c r="H28" i="5"/>
  <c r="F28" i="5"/>
  <c r="H27" i="5"/>
  <c r="F27" i="5"/>
  <c r="H26" i="5"/>
  <c r="F26" i="5"/>
  <c r="H25" i="5"/>
  <c r="F25" i="5"/>
  <c r="H24" i="5"/>
  <c r="F24" i="5"/>
  <c r="H22" i="5"/>
  <c r="F22" i="5"/>
  <c r="H21" i="5"/>
  <c r="F21" i="5"/>
  <c r="H20" i="5"/>
  <c r="F20" i="5"/>
  <c r="H19" i="5"/>
  <c r="F19" i="5"/>
  <c r="H18" i="5"/>
  <c r="F18" i="5"/>
  <c r="H17" i="5"/>
  <c r="F17" i="5"/>
  <c r="H16" i="5"/>
  <c r="F16" i="5"/>
  <c r="H15" i="5"/>
  <c r="F15" i="5"/>
  <c r="H14" i="5"/>
  <c r="F14" i="5"/>
  <c r="H13" i="5"/>
  <c r="F13" i="5"/>
  <c r="I101" i="4"/>
  <c r="G101" i="4"/>
  <c r="I100" i="4"/>
  <c r="G100" i="4"/>
  <c r="I99" i="4"/>
  <c r="G99" i="4"/>
  <c r="I98" i="4"/>
  <c r="G98" i="4"/>
  <c r="I97" i="4"/>
  <c r="G97" i="4"/>
  <c r="I96" i="4"/>
  <c r="G96" i="4"/>
  <c r="I95" i="4"/>
  <c r="G95" i="4"/>
  <c r="I94" i="4"/>
  <c r="G94" i="4"/>
  <c r="I93" i="4"/>
  <c r="G93" i="4"/>
  <c r="I92" i="4"/>
  <c r="G92" i="4"/>
  <c r="I91" i="4"/>
  <c r="G91" i="4"/>
  <c r="I90" i="4"/>
  <c r="G90" i="4"/>
  <c r="I89" i="4"/>
  <c r="G89" i="4"/>
  <c r="I88" i="4"/>
  <c r="G88" i="4"/>
  <c r="I87" i="4"/>
  <c r="G87" i="4"/>
  <c r="I86" i="4"/>
  <c r="G86" i="4"/>
  <c r="I85" i="4"/>
  <c r="G85" i="4"/>
  <c r="I84" i="4"/>
  <c r="G84" i="4"/>
  <c r="I83" i="4"/>
  <c r="G83" i="4"/>
  <c r="I82" i="4"/>
  <c r="G82" i="4"/>
  <c r="I81" i="4"/>
  <c r="G81" i="4"/>
  <c r="I80" i="4"/>
  <c r="G80" i="4"/>
  <c r="I79" i="4"/>
  <c r="G79" i="4"/>
  <c r="I78" i="4"/>
  <c r="G78" i="4"/>
  <c r="I77" i="4"/>
  <c r="G77" i="4"/>
  <c r="I76" i="4"/>
  <c r="G76" i="4"/>
  <c r="I75" i="4"/>
  <c r="G75" i="4"/>
  <c r="I74" i="4"/>
  <c r="G74" i="4"/>
  <c r="I73" i="4"/>
  <c r="G73" i="4"/>
  <c r="I72" i="4"/>
  <c r="G72" i="4"/>
  <c r="I71" i="4"/>
  <c r="G71" i="4"/>
  <c r="I70" i="4"/>
  <c r="G70" i="4"/>
  <c r="I69" i="4"/>
  <c r="G69" i="4"/>
  <c r="I68" i="4"/>
  <c r="G68" i="4"/>
  <c r="I67" i="4"/>
  <c r="G67" i="4"/>
  <c r="I66" i="4"/>
  <c r="G66" i="4"/>
  <c r="I65" i="4"/>
  <c r="G65" i="4"/>
  <c r="I64" i="4"/>
  <c r="G64" i="4"/>
  <c r="I63" i="4"/>
  <c r="G63" i="4"/>
  <c r="I62" i="4"/>
  <c r="G62" i="4"/>
  <c r="I61" i="4"/>
  <c r="G61" i="4"/>
  <c r="I60" i="4"/>
  <c r="G60" i="4"/>
  <c r="I59" i="4"/>
  <c r="G59" i="4"/>
  <c r="I58" i="4"/>
  <c r="G58" i="4"/>
  <c r="I57" i="4"/>
  <c r="G57" i="4"/>
  <c r="I56" i="4"/>
  <c r="G56" i="4"/>
  <c r="I55" i="4"/>
  <c r="G55" i="4"/>
  <c r="I54" i="4"/>
  <c r="G54" i="4"/>
  <c r="I53" i="4"/>
  <c r="G53" i="4"/>
  <c r="I52" i="4"/>
  <c r="G52" i="4"/>
  <c r="I51" i="4"/>
  <c r="G51" i="4"/>
  <c r="I50" i="4"/>
  <c r="G50" i="4"/>
  <c r="I49" i="4"/>
  <c r="G49" i="4"/>
  <c r="I48" i="4"/>
  <c r="T101" i="4" s="1"/>
  <c r="G48" i="4"/>
  <c r="I46" i="4"/>
  <c r="G46" i="4"/>
  <c r="I45" i="4"/>
  <c r="G45" i="4"/>
  <c r="I44" i="4"/>
  <c r="G44" i="4"/>
  <c r="I43" i="4"/>
  <c r="G43" i="4"/>
  <c r="I42" i="4"/>
  <c r="G42" i="4"/>
  <c r="I41" i="4"/>
  <c r="G41" i="4"/>
  <c r="I40" i="4"/>
  <c r="G40" i="4"/>
  <c r="I39" i="4"/>
  <c r="G39" i="4"/>
  <c r="I38" i="4"/>
  <c r="G38" i="4"/>
  <c r="I37" i="4"/>
  <c r="G37" i="4"/>
  <c r="I36" i="4"/>
  <c r="G36" i="4"/>
  <c r="I35" i="4"/>
  <c r="G35" i="4"/>
  <c r="I34" i="4"/>
  <c r="G34" i="4"/>
  <c r="I33" i="4"/>
  <c r="G33" i="4"/>
  <c r="I32" i="4"/>
  <c r="G32" i="4"/>
  <c r="I31" i="4"/>
  <c r="G31" i="4"/>
  <c r="I30" i="4"/>
  <c r="G30" i="4"/>
  <c r="I29" i="4"/>
  <c r="G29" i="4"/>
  <c r="I28" i="4"/>
  <c r="G28" i="4"/>
  <c r="I27" i="4"/>
  <c r="G27" i="4"/>
  <c r="I26" i="4"/>
  <c r="G26" i="4"/>
  <c r="I25" i="4"/>
  <c r="G25" i="4"/>
  <c r="I24" i="4"/>
  <c r="G24" i="4"/>
  <c r="I23" i="4"/>
  <c r="G23" i="4"/>
  <c r="I22" i="4"/>
  <c r="G22" i="4"/>
  <c r="I21" i="4"/>
  <c r="G21" i="4"/>
  <c r="I20" i="4"/>
  <c r="G20" i="4"/>
  <c r="I19" i="4"/>
  <c r="G19" i="4"/>
  <c r="I18" i="4"/>
  <c r="G18" i="4"/>
  <c r="I17" i="4"/>
  <c r="G17" i="4"/>
  <c r="I16" i="4"/>
  <c r="G16" i="4"/>
  <c r="I15" i="4"/>
  <c r="G15" i="4"/>
  <c r="I14" i="4"/>
  <c r="G14" i="4"/>
  <c r="I13" i="4"/>
  <c r="G13" i="4"/>
  <c r="H47" i="3"/>
  <c r="F47" i="3"/>
  <c r="H46" i="3"/>
  <c r="F46" i="3"/>
  <c r="H45" i="3"/>
  <c r="F45" i="3"/>
  <c r="H43" i="3"/>
  <c r="F43" i="3"/>
  <c r="H42" i="3"/>
  <c r="F42" i="3"/>
  <c r="H41" i="3"/>
  <c r="F41" i="3"/>
  <c r="H40" i="3"/>
  <c r="F40" i="3"/>
  <c r="H39" i="3"/>
  <c r="F39" i="3"/>
  <c r="H38" i="3"/>
  <c r="F38" i="3"/>
  <c r="H37" i="3"/>
  <c r="F37" i="3"/>
  <c r="H36" i="3"/>
  <c r="F36" i="3"/>
  <c r="H35" i="3"/>
  <c r="F35" i="3"/>
  <c r="H34" i="3"/>
  <c r="F34" i="3"/>
  <c r="H33" i="3"/>
  <c r="F33" i="3"/>
  <c r="H32" i="3"/>
  <c r="F32" i="3"/>
  <c r="H31" i="3"/>
  <c r="F31" i="3"/>
  <c r="H30" i="3"/>
  <c r="F30" i="3"/>
  <c r="H29" i="3"/>
  <c r="F29" i="3"/>
  <c r="H28" i="3"/>
  <c r="F28" i="3"/>
  <c r="H27" i="3"/>
  <c r="F27" i="3"/>
  <c r="H26" i="3"/>
  <c r="F26" i="3"/>
  <c r="H25" i="3"/>
  <c r="F25" i="3"/>
  <c r="H24" i="3"/>
  <c r="F24" i="3"/>
  <c r="H23" i="3"/>
  <c r="F23" i="3"/>
  <c r="H22" i="3"/>
  <c r="F22" i="3"/>
  <c r="H21" i="3"/>
  <c r="F21" i="3"/>
  <c r="H20" i="3"/>
  <c r="F20" i="3"/>
  <c r="H19" i="3"/>
  <c r="F19" i="3"/>
  <c r="H18" i="3"/>
  <c r="F18" i="3"/>
  <c r="H17" i="3"/>
  <c r="F17" i="3"/>
  <c r="H16" i="3"/>
  <c r="F16" i="3"/>
  <c r="H15" i="3"/>
  <c r="F15" i="3"/>
  <c r="H14" i="3"/>
  <c r="F14" i="3"/>
  <c r="H13" i="3"/>
  <c r="F13" i="3"/>
  <c r="V46" i="4" l="1"/>
  <c r="U101" i="4"/>
  <c r="V101" i="4" s="1"/>
  <c r="U46" i="4"/>
  <c r="G26" i="1"/>
  <c r="G44" i="1"/>
  <c r="H43" i="5"/>
  <c r="H44" i="5" s="1"/>
  <c r="H45" i="5" s="1"/>
  <c r="F39" i="5"/>
  <c r="H39" i="5"/>
  <c r="G102" i="4"/>
  <c r="G103" i="4" s="1"/>
  <c r="G104" i="4" s="1"/>
  <c r="I102" i="4"/>
  <c r="I103" i="4" s="1"/>
  <c r="I104" i="4" s="1"/>
  <c r="F48" i="3"/>
  <c r="F49" i="3" s="1"/>
  <c r="F50" i="3" s="1"/>
  <c r="H48" i="3"/>
  <c r="H49" i="3" s="1"/>
  <c r="H50" i="3" s="1"/>
  <c r="H52" i="3"/>
  <c r="H53" i="3" s="1"/>
  <c r="H54" i="3" s="1"/>
  <c r="I106" i="4"/>
  <c r="I107" i="4" s="1"/>
  <c r="S43" i="3"/>
  <c r="G340" i="1" l="1"/>
  <c r="G341" i="1" s="1"/>
  <c r="H40" i="5"/>
  <c r="H41" i="5" s="1"/>
  <c r="F40" i="5"/>
  <c r="F41" i="5" s="1"/>
  <c r="S22" i="5"/>
  <c r="I108" i="4"/>
</calcChain>
</file>

<file path=xl/sharedStrings.xml><?xml version="1.0" encoding="utf-8"?>
<sst xmlns="http://schemas.openxmlformats.org/spreadsheetml/2006/main" count="991" uniqueCount="488">
  <si>
    <r>
      <rPr>
        <sz val="10"/>
        <rFont val="Arial"/>
        <family val="2"/>
      </rPr>
      <t xml:space="preserve">
</t>
    </r>
    <r>
      <rPr>
        <b/>
        <sz val="11"/>
        <color rgb="FFFF0000"/>
        <rFont val="Arial"/>
        <family val="2"/>
      </rPr>
      <t>ANEXO  PE-01.</t>
    </r>
    <r>
      <rPr>
        <sz val="10"/>
        <rFont val="Arial"/>
        <family val="2"/>
      </rPr>
      <t xml:space="preserve">
</t>
    </r>
  </si>
  <si>
    <t>(HOLA MEMBRETADA DEL PROVEEDOR)</t>
  </si>
  <si>
    <t xml:space="preserve">RELATIVA A </t>
  </si>
  <si>
    <t>FECHA:</t>
  </si>
  <si>
    <t>FORMATO DE PRESENTACIÓN DE PROPUESTA ECONÓMICA</t>
  </si>
  <si>
    <t xml:space="preserve">RIVELAB </t>
  </si>
  <si>
    <t>DIMAREQ</t>
  </si>
  <si>
    <t>SAISA</t>
  </si>
  <si>
    <t>DESCRIPCION CONFORME ANEXO 01</t>
  </si>
  <si>
    <t>UNIDAD DE MEDIDA</t>
  </si>
  <si>
    <t>CANTIDAD</t>
  </si>
  <si>
    <t>PRECIO UNITARIO</t>
  </si>
  <si>
    <t>IMPORTE</t>
  </si>
  <si>
    <t>WRIGHT. EQUIPO DE TINCION  (INCLUYE BUFFER). 64840-EQ.500</t>
  </si>
  <si>
    <t>KIT</t>
  </si>
  <si>
    <t>7379-100 STERNHEIMER-MALBIN COL. P/SEDIMENTO URINARIO. 100 ML. HYCEL.</t>
  </si>
  <si>
    <t>CAJA</t>
  </si>
  <si>
    <t>307-5 KIT PROTEINA C REACTIVA LATEX METODO DIRECTO. LATEX EN PLACA INCLUYE CONTROLES POSITIVO Y NEGAATIVO . 50 PRUEBAS. LICON.</t>
  </si>
  <si>
    <t>231314 DOD POLIMIXINA B 300 UNID. VIAL C/50 DISC.</t>
  </si>
  <si>
    <t>J10 JERINGA 10 ML. CAJA CON 100 PZS. NIPRO.</t>
  </si>
  <si>
    <t>GASA10 GASA SECA CORTADA DE ALGODON 100%. TEJIDA DOBLADA EN 12 CAPAS NO ESTERIL LARGO 10 CM, ANCHO 10 CM. CON 200 PIEZAS</t>
  </si>
  <si>
    <t>PAQUETE</t>
  </si>
  <si>
    <t>368159 TUBO ORO 5 ML. C/100 BD.</t>
  </si>
  <si>
    <t>T-200-Y PUNTAS COLOR AMARILLODE 200 UL. C/100 PIEZAS. AXYGEN.</t>
  </si>
  <si>
    <t>TR3800 TRIPIE FIJO SENCILLO. 10 CM DIAM. 20 CM DE ALTURA.</t>
  </si>
  <si>
    <t>PIEZA</t>
  </si>
  <si>
    <t>14000-30 VASO PRECIPITADO GRIFFIN REGULAR. FORMA BAJA. CAPACIDAD 30 ML. KIMAX.</t>
  </si>
  <si>
    <t>BA5390LX BALANZA GRANATARIA MODELO MB-2610 CAPACIDAD DE 610 G. INCLUYE PESAS: 2 DE 1KG Y 1 DE 1KG) PARA AMP´LIAR A RANGO DE 2610G MODELO MB-2610. LEEX.</t>
  </si>
  <si>
    <t>1002242 BULBO 3 VIAS ROJO. LUZEREN.</t>
  </si>
  <si>
    <t>1001258 SUCCIONADOR PARA PIPETAS DE 2ML (COLOR AZUL). LUZEREN.</t>
  </si>
  <si>
    <t>PAP-DESTR PAPEL DE ESTRAZA 45 CM DE ANCHO EN ROLLO. 60 DE GRAMAJE. 396 MTS. PESO 12 KGS.</t>
  </si>
  <si>
    <t>ROLLO</t>
  </si>
  <si>
    <t>FOSFATASA ACIDA Y FRACCION PROSTATICA 18X2 ML. SPINREACT.</t>
  </si>
  <si>
    <t>AST/ASAT/TGO-LS 1X50 ML + 1X10ML. MEXLAB.</t>
  </si>
  <si>
    <t>ALT/ALAT/TGP-LS 1X50ML + 1X10 ML. MEXLAB</t>
  </si>
  <si>
    <t>GAMA-GT 1X40 ML + 1X8 ML. MEXLAB.</t>
  </si>
  <si>
    <t>DESIDROGENASA LACTICA. 1X40 ML + 1X8. MEXLAB.</t>
  </si>
  <si>
    <t>CK-MB R1 60 R2. 15 ML. SPIN REACT.</t>
  </si>
  <si>
    <t>SPIN-1001044. BILIRRUBINA TOTAL Y DIRECTA. PRESENTACION DE 2X150 ML.</t>
  </si>
  <si>
    <t>1002013. SPINTROL CALIBRADOR HUMANO. FCO. 3 ML.</t>
  </si>
  <si>
    <t>FRASCO</t>
  </si>
  <si>
    <t>1001275 LIPASA 4X10 ML. SPIN REACT.</t>
  </si>
  <si>
    <t>8001211 CLORO COLORIMETRICO. 2X50 ML + STANDAR 1.3 M. MEXLAB</t>
  </si>
  <si>
    <t>3173-1000 ZINC SULFATO 33.3% P/FLOTACION HECES DE 1L. HYCEL.</t>
  </si>
  <si>
    <t>92-L209 ALBUMINA BOVINA AL 22%  LICON.</t>
  </si>
  <si>
    <t>304 ANTIESTREPTOLISINA "O" (ASO) INCLUYE CTRL + Y -. C/50. LICON.</t>
  </si>
  <si>
    <t>8001504 GLUCOSA-LS 1X100 ML + STANDARN1.5 ML. MEXLAB</t>
  </si>
  <si>
    <t>L308 FACTOR REUMATOIDE (FR) INCLUYE CTRL + Y -. C/100. LICON.</t>
  </si>
  <si>
    <t>1170-A CALDO LAURIL SULFATO DE SODIO DE 450 GRS. DIBICO.</t>
  </si>
  <si>
    <t>1183-A CALDO SELENITO CISTINA 450 GRTS. DIBICO.</t>
  </si>
  <si>
    <t>1606-A EMULSION DE YEMA DE HUEVO-TELURITO DE POTASIO. CAJA CON 2 FRASCOS DE 50 ML. DIBICO.</t>
  </si>
  <si>
    <t>231315 DOD NOVOBIACINA. VIAL 30 MCG. C/50 DISCOS.</t>
  </si>
  <si>
    <t>SPIN-52010 TIRAS PARA DETERMINAR ORINA. 10 PARAMETROS C/100 PZAS. SPIN REACT.</t>
  </si>
  <si>
    <t>82-L331 HEMASCREEN. PARA SANGRE OCULTA EN HECES. C/50. LICON</t>
  </si>
  <si>
    <t>360211 AGUJA VACUTAINER 1 1/4" (NEGRA). CAJA CON 100 PIEZAS. BD.</t>
  </si>
  <si>
    <t>367223 AGUJA VACUTAINER VERDE 21GX1.5 . BD.</t>
  </si>
  <si>
    <t xml:space="preserve">  </t>
  </si>
  <si>
    <t>JN-3ML JERINGA 3 ML. 22X32. NEGRA. C/100 PZS.NIPRO.</t>
  </si>
  <si>
    <t>JN-5ML JERINGA 5 ML 22X32. NEGRA. C/100 PZS. NIPRO.</t>
  </si>
  <si>
    <t>368171 TUBOP MORADO DE 4 ML. C/100. BD.</t>
  </si>
  <si>
    <t>APL-MAD-750 APLICAOR DE MADERA CON 750 PZS.</t>
  </si>
  <si>
    <t>HI-ES HISOPOS ESTERILES PAQUETE DE 300 PIEZAS</t>
  </si>
  <si>
    <t>AMB 0023 GUANTES DE LATERX PLUS NO ESTERILES. TAMAÑO MEDIANO. C/100 PZS. AMBIDERM.</t>
  </si>
  <si>
    <t>AMB0024 GUANTES DE LATEX PLUS. NO ESTERILES TAMAÑO GRANDE. C/100 PZS</t>
  </si>
  <si>
    <t>AMB0022 GUIANTES DE LATEXPLUS. NO ESTERILES TAMAÑO CHICO. C/100 PZS. AMBIDERM.</t>
  </si>
  <si>
    <t>MCT-200-C MICROTUBOS CLAROS PP. 2 ML. 500/PAQ. AXIGEN.</t>
  </si>
  <si>
    <t>KART1940 CELDA DE PS VISIBLE SEMI-MICRO 2.5 ML. 2 LADOS CLAROS Y 2 OPACOS. PASO DE LUZ 10 MM. MEDIDAS TOTALES 12.5X12.5X45 MM (L/W/H). 100/PAQ. KARTELL</t>
  </si>
  <si>
    <t>201-1818 CUBREOBJETOS DE VIDRIO 18X18 MM CON 100 PIEZAS. PEARL.</t>
  </si>
  <si>
    <t>T-300 PUNTA MICRO 0.5-10 UL. CLARA. CON 1000 PZAS. AXYGEN.</t>
  </si>
  <si>
    <t>T-1000-B PUNTA UNIVERSAL AZUL. 100-1000 UL. CON 1000 PZAS. AXYGEN.</t>
  </si>
  <si>
    <t>80.623.111 TUBO P/HECES 101X16.5 MM. TRANSPARENTE C/CUCHARA Y TAPON ROSCADO. COLOR MARRON. PAQUETE C/500 PZAS. STARTEDT.</t>
  </si>
  <si>
    <t>FCO-125 FRASCO GOTERO COMPLETO AMBAR DE 125 ML</t>
  </si>
  <si>
    <t>PL-36604 PISETA LAVADORA DE 1,000 ML</t>
  </si>
  <si>
    <t>HS-2345A GRADILLA PARA MICROTUBOS 96 POZOS COL SURTIDOS PZA. HEATROW.</t>
  </si>
  <si>
    <t>LAN-115 PINZA DE DISECCION AC, INO. SIN DIENTES. 15 MM.</t>
  </si>
  <si>
    <t>H-20 HOJA DE BISTURI NO. 20 C/100 PZAS.</t>
  </si>
  <si>
    <t>043.08.030 CRISOLDE PORELANA GOOCH. 30 ML. ISOLAB.</t>
  </si>
  <si>
    <t>P13600 PINZA PARA CRISOL GALVANIZADA DE 30 CM.</t>
  </si>
  <si>
    <t>S08000 SOPORTE UNIVERSAL CON VARILLA DE 600 CM LONG. 9 MM DIAM.</t>
  </si>
  <si>
    <t>PL-57224 EMBUDO PARA POLVOS DE POLIPROPILENOS. AUTOCLAVABLE.</t>
  </si>
  <si>
    <t>ESC-24 ESCOBILLON CERDA NAT. CONO INV. P/MATRAZ VOL.CH. 350X135 (CONICO 15 A 50) MM CERDA.</t>
  </si>
  <si>
    <t>14000-50 VASO PRECIPITADO 50 ML. GRIFFIN. FORMA BAJA DE BOROSILICATO. KIMAX.</t>
  </si>
  <si>
    <t>14600VASO PRECIPITADO GRIFFIN REGULAR FORMA BAJA CON PICO. CAPACIDAD 600 ML. KIMAX</t>
  </si>
  <si>
    <t>14000-1000 VASO PRECIPITADO GRIFFIN REGULAR FORMA BAJA CON PICO. CAPACIDAD 1000 ML. VIDRIO DE BOROSILICATO. KIMAX</t>
  </si>
  <si>
    <t>26500-500 MATRAZ ERLENMEYER GRADUADO. CAP. 500 ML. KIMAX</t>
  </si>
  <si>
    <t>26500-1000 MATRAZ ERLENMEYER GRADUADO. CAPACIDAD 1000 ML. KIMAX.</t>
  </si>
  <si>
    <t>26500-125 MATRAZ ERLENMEYER BOCA ANGOSTA 125 ML. KIMAX.</t>
  </si>
  <si>
    <t>26500-250 MATRAZ ERLENMEYER BOCA ANGOSTA. 250 ML. KIMAX.</t>
  </si>
  <si>
    <t>2002K-50 PROBETA GRADUADA PIE HEXAGONAL. 50 ML. KIMAX.</t>
  </si>
  <si>
    <t>28015-1000 MATRAZ VOLUMERICO. TAPON DE VIDRIO. CPACIDAD  1000ML. KIMAX</t>
  </si>
  <si>
    <t>20025K-100 PROBETA GRADUADA PIE HEXAGONAL 100 ML. KIMAX.</t>
  </si>
  <si>
    <t>20025K-250 PROBETA PIE HEXAGONAL DE VIDRIO. CAPACIDAD 250 ML. KIMAX.</t>
  </si>
  <si>
    <t>HS-2345A GRADILLA PARA MICROTUBOS 96 POZOS COL. SURTIDOS. HEATHROW</t>
  </si>
  <si>
    <t>PL-33310 BOTELLA BOCA ANCHA C/TAPA A PRUEBA DE FUGAS. 1000 ML. (POLIPROPILENO/AUTOCLAVABLE). POLYLAB.</t>
  </si>
  <si>
    <t>LU1750 LUPA DE 7.5 CM DIAMETRO C/MANGO.</t>
  </si>
  <si>
    <t>1700002 SUERO ANTI-A C/10 ML MONOCLONAL. LICON.</t>
  </si>
  <si>
    <t>211728 AGAR SANGRE 450GR. BIOXON.</t>
  </si>
  <si>
    <t>210900 AGAR MC CONKEY. 450 GR. BIOXON</t>
  </si>
  <si>
    <t>252630 CHROMAGAR PARA CANDIDA. PAQUETE CON 10 PZAS.</t>
  </si>
  <si>
    <t>216000 TORUNDAS DE ALGODON. 500 GR C/U.</t>
  </si>
  <si>
    <t>3001151 KIT DETECCION HEPATITIS C. 25 PRUEBAS. MEXLAB.</t>
  </si>
  <si>
    <t>7102 PORTAOBJETOS SENCILLO. 50 PZAS. PEARL.</t>
  </si>
  <si>
    <t>GUANE-EXCH GUANTES DE LATEX EXTRACHICOS. CAJA CON 100 PZAS. AMBIDERM.</t>
  </si>
  <si>
    <t>AGUA DESTILADA PISA. AMPOLLETA ESTERIL DE 3ML.</t>
  </si>
  <si>
    <t>510050C TUBO DE PLASTICO CONICO DE 50 ML. ESTERIL. 500 PZAS. CAPP.</t>
  </si>
  <si>
    <t>VASO ESTERIL PARA TOMA DE MUESTRA DE ORINA. C/500 PZAS.</t>
  </si>
  <si>
    <t>FRASCO DE VIDRIO BOCA ANCHA. 50 ML.</t>
  </si>
  <si>
    <t>243071B GRADILLA P/TUBOS DE 5 A 30 MLX21 MM. 40 LUGARES. HEATROW.</t>
  </si>
  <si>
    <t>243077B GRADILLA P/TUBOS DE 17 M. PARA TUBOS DE 5 A 15 ML.60 LUGARES.</t>
  </si>
  <si>
    <t>FCP-GOT30. FRASCO GOTERO AMBAR DE 30 ML CON PIPETA DE VIDRIO.</t>
  </si>
  <si>
    <t>FCO-GOT70. FRASCO GOTERO 70 ML COLOR AMBAR.</t>
  </si>
  <si>
    <t>45048-13100. TUBOS DE VIDRIO DE 13X100 MM. 9 ML, SIN ROSCA.</t>
  </si>
  <si>
    <t>45048-1275. TUBOS DE VIDRIO DE 12X75 MM. SIN ROSCA.</t>
  </si>
  <si>
    <t>KN95. CUBREBOCA KA95. PAQUETE CON 100 PIEZAS.</t>
  </si>
  <si>
    <t>ESC-1 ESCOBILLONES PARA TUBO. 16X100</t>
  </si>
  <si>
    <t>21-00100. RACK DE PUNTILLA BLANCA. 10UL. PAQ C/10 RACKS.</t>
  </si>
  <si>
    <t>21-0200 RACK DE PUNTILLA AMARILLA. 200UL. PAQ C/10 RACKS.</t>
  </si>
  <si>
    <t>21-01000 RACK DE PUNTILLA AZUL 1000UL. PAQ C/10 RACKS.</t>
  </si>
  <si>
    <t>H1004 GRADILLA DE PRESION H1004 PARA TUBO DE ENSAYE LABOTECA.</t>
  </si>
  <si>
    <t>PM996. PAPEL PARAFILM10.2X38.1 METROS.</t>
  </si>
  <si>
    <t>UNT-TTCL03 PINAS PARA TUBO DE ENSAYO.</t>
  </si>
  <si>
    <t>524.303.02 TELA DE ASBESTO. 125X125 MM.</t>
  </si>
  <si>
    <t>40500-200 AGITADOR DE VIDRIO. 20 CM.</t>
  </si>
  <si>
    <t>PL-57199 EMBUDO DE POLIPROPILENO. DIMETRO 3,5 CM.</t>
  </si>
  <si>
    <t>PL-57200  EMBUDO DE POLIPROPILENO. DIAMETRO DE 5 CM.</t>
  </si>
  <si>
    <t>44108 TERMOMETRO DE MERCURIO DE -20 A 110°C</t>
  </si>
  <si>
    <t>14000-100 VASO DE PRECIPITADO DE CRISTAL. 100 ML.</t>
  </si>
  <si>
    <t>14000-250 VASO DE PRECIPITADO DE CRISTAL. 250 ML.</t>
  </si>
  <si>
    <t>2801K-500 MATRAZ AFORADO DE CRISTAL DE 500 ML.</t>
  </si>
  <si>
    <t>ESC-6 ESCOBILLONES PARA PROBETA MEDIANO</t>
  </si>
  <si>
    <t>ESC-1 ESCOBILLON P/TUBO 13X100</t>
  </si>
  <si>
    <t>ESC-2 ESCOBILLON PARA TUBO 16X100</t>
  </si>
  <si>
    <t>ESC-15 ESCOBILLONES PARA MATRAZ CURVO.</t>
  </si>
  <si>
    <t>1629. FRASCO DE PLASTICO HERMETICO 500 ML. GRADUADO, AUTOCLAVABLE. TAPA GL63. KARTELL.</t>
  </si>
  <si>
    <t>5342-4 JABON NEUTRO 4 LTS. HYCEL.</t>
  </si>
  <si>
    <t>LITRO</t>
  </si>
  <si>
    <t>DET0311040 BENZAL DERMOCLEAN. 4 LTS.</t>
  </si>
  <si>
    <t>1001-110 PAPEL FILTRO NO 1.  WHATMAN.</t>
  </si>
  <si>
    <t>PARR-2QUE PARRILLA 2 QUEMADORES.</t>
  </si>
  <si>
    <t>14-958-A CAMPANA DE DURHAM.</t>
  </si>
  <si>
    <t>ATO-0.5L ATOMIZADOR DE 500 ML</t>
  </si>
  <si>
    <t>ATO-1L ATOMIZADOR DE 1 LT.</t>
  </si>
  <si>
    <t>PARR-2QUE PARRILLA ELECTRICA DE 2 HORNILLAS.</t>
  </si>
  <si>
    <t>243067B GRADILLA DE PLASTICO</t>
  </si>
  <si>
    <t>564.303.09 VIDRIO DE RELOJ DE 7.5 CM</t>
  </si>
  <si>
    <t>252777 PLACA PETRI VACIA ESTERIL. 90X15 MM. CAJA CON 576 PIEZAS.</t>
  </si>
  <si>
    <t>CH-2026 CUBREOBJETOS PARA HEMATOCITOMETROS. 20X26 . CAJA CON 12 PZAS.</t>
  </si>
  <si>
    <t>F4925-13 FORMALDEHIDO 37%</t>
  </si>
  <si>
    <t>583-1LT ALCOHOL ACIDO</t>
  </si>
  <si>
    <t>SY030-15 YODO LUGOL PARA TINCION. 3.5 LTS. JALMEK.</t>
  </si>
  <si>
    <t>211745 AGAR SULFITO BISMUTO. 450 GR. BIOXON.</t>
  </si>
  <si>
    <t>211400N AGAR DE HIERRO Y TRIPLE AZUCAR. 450 GR. BIOXON.</t>
  </si>
  <si>
    <t>C5482-03%-13 ROJO CONGO SOLUCION ACUOSA AL 0.3%. FCO 1L. JALMEK.</t>
  </si>
  <si>
    <t>P6925-13 ALCOHOL ISOPROPILICO. FCO 1 LT. JALMEK.</t>
  </si>
  <si>
    <t>2001006 KIT COMERCIAL DE 5 PARAMETROS PARA IDENTIFICACION DE METABOLITOS DE ABUSO DE DROGAS. BIOCUP 5X1. EQP C/10 VSASOS MULTIDROGAS PARA 5 PARAMETROS COC-THC-ANF-OPIO. TERMOMETRO INCLUIDO.</t>
  </si>
  <si>
    <t>POLVOS DE GRAFITO. 1/4 GALON.</t>
  </si>
  <si>
    <t>GALÓN</t>
  </si>
  <si>
    <t>270970-100ML PIRIDINA ANHIDRA. 100 ML. SIGMA.</t>
  </si>
  <si>
    <t>C487-13 CRISTAL VIOLETA PARA TINCION GRAM. FCO 1 LT. JALMEK</t>
  </si>
  <si>
    <t>A3325-13 AGUA DESTILADA. FCO 1LT. JALMEK.</t>
  </si>
  <si>
    <t>SV600-1.0%-250 VERDE DE METILO  AL 1%. 250 ML. JALMEK.</t>
  </si>
  <si>
    <t>213090 ALGODON PLISADO</t>
  </si>
  <si>
    <t>ALC-20LT ALCOHOL ETILICO 20 LT. ALCOHOLERA ZAPOPAN.</t>
  </si>
  <si>
    <t>LATA</t>
  </si>
  <si>
    <t>GUANE-MED GUANTES DE LATEX  MEDIANOS. CAJA C/100. AMBIDERM.</t>
  </si>
  <si>
    <t>CVQ2051 TIRAS REACTIVAS PARA MEDIR PH 0-14.</t>
  </si>
  <si>
    <t>4425B TUBO DE PLASTICO CONICO DE 15 ML. ESTERIL. 500 PZAS. HEATROW.</t>
  </si>
  <si>
    <t>206373A PIPETA PASTEUR PLASTICO DESECHABLE DE 7.5 ML. CAJA C/500 PZAS. HEATROW.</t>
  </si>
  <si>
    <t>CUB-PLICUBREBOCA PLISADO, 3 CAPAS, TERMOSELLADO. CAJA CON 50 PIEZAS.</t>
  </si>
  <si>
    <t>5341-2.5 JABON DE CRISTALERIA SIN ESPUMA. 2.5 KG. HYCLIN</t>
  </si>
  <si>
    <t>BOLSA</t>
  </si>
  <si>
    <t>(HOJA MEMBRETADA DEL PROVEEDOR)</t>
  </si>
  <si>
    <t>CINTA AISLANTE NEGRA 3M</t>
  </si>
  <si>
    <t>PINZA PARA ELCTRICISTAS 9' CABEZA CUADRA</t>
  </si>
  <si>
    <t>CABLE USO RUDO EXTRA RUDO 2X14 AWG EN ROLLO DE 1</t>
  </si>
  <si>
    <t>CONTACTO DUPLEX, TIERRA AISLADA15A</t>
  </si>
  <si>
    <t>PLACA DUPLEX DE POLICARBONATO PARA INTERPERIE</t>
  </si>
  <si>
    <t>CLAVIJA INDUSTRIAL BLINDAD ATERRIZADA 2 POLOS + TIERRA</t>
  </si>
  <si>
    <t>CAJA TIPO CHALUPA 2'X4' REFORZADA</t>
  </si>
  <si>
    <t>PINZA PUNTA Y CORTE DE 8' MANGO COMFORT GRIP</t>
  </si>
  <si>
    <t>MULTMETRO PROFESIONAL CON RMS VERDADERO Y AUTO RANGO</t>
  </si>
  <si>
    <t>PINZA PARA ELECTRICISTA DE 9' CABEZA CUADRADA MANGO PVC</t>
  </si>
  <si>
    <t>CABLE THHW-12 AWG</t>
  </si>
  <si>
    <t>METRO</t>
  </si>
  <si>
    <t>LA- LED /18W TUBO LED 18W CRISTAL/OPALINO</t>
  </si>
  <si>
    <t>GABINETE T/CAPECE 1.2MT CARCAZA</t>
  </si>
  <si>
    <t>FOTOCELDA 110 VOLTS CAT. 2021</t>
  </si>
  <si>
    <t>CABLE USO RUDO CAL. 2*14 CONDULAC</t>
  </si>
  <si>
    <t>PLAFON 12W SOBREPONER</t>
  </si>
  <si>
    <t>FOCO HALOGENO BASE G9</t>
  </si>
  <si>
    <t>LAMP. 36W DECORATIVA</t>
  </si>
  <si>
    <t>PLAFON AJUSTABLE 18W 65K</t>
  </si>
  <si>
    <t>LAMPARA SOBREPONER 18W</t>
  </si>
  <si>
    <t>TUBO LED ACRI OPA 36W 1PIN</t>
  </si>
  <si>
    <t>RECEPT DUP ATERR BCO.</t>
  </si>
  <si>
    <t>PLACA BLANCA PARA CONTACTO DUPLEX</t>
  </si>
  <si>
    <t>CAJA PARA CANALETA DESOBRE PONER</t>
  </si>
  <si>
    <t>CANALETA 17*20 C/ADHESIVO 2MT ECO</t>
  </si>
  <si>
    <t>CABLE THW CALIBRE 10 CONDULAC</t>
  </si>
  <si>
    <t>LAMP CURVALUM FB32T8 65K</t>
  </si>
  <si>
    <t>APAGADOR SENC OVAL 4A 127V MARFIL 221</t>
  </si>
  <si>
    <t>SET</t>
  </si>
  <si>
    <t>KID PURGA PARA FRENOS Y ABS</t>
  </si>
  <si>
    <t>ESCANER AUTOMOTRIZ OBD2</t>
  </si>
  <si>
    <t>EXTRACTOR DE POLEAS, 3 QUIJADAS, 8'</t>
  </si>
  <si>
    <t>GATO DE PATIN 3 TON DE 57 MOVIENTO CON MALETIN</t>
  </si>
  <si>
    <t>CUBETA DE GRASA PARA CHASIS</t>
  </si>
  <si>
    <t>JUEGO DE 12 DADOS LARGOS DE 1/2' IMPACTO PROTECCION PLASTICA</t>
  </si>
  <si>
    <t>PINZA DE CHOFER 8’ MANGO DE PVC</t>
  </si>
  <si>
    <t>CABALLETE CON 2 CAIMANES PARA CABLES PASA CORRIENTE T</t>
  </si>
  <si>
    <t>CABLES PASA CORRIENTE 3 M,225A,8 AWG, CON FUNDA</t>
  </si>
  <si>
    <t>EXTRACTOR DE POLEAS,3 QUIJADAS,8"</t>
  </si>
  <si>
    <t>ANTICONGELANTE T-BREAKER 4L</t>
  </si>
  <si>
    <t>LIQUIDO PARA FRENOS 900ML</t>
  </si>
  <si>
    <t>EXTRACTOR PATA DE GALLO 15 PIEZAS</t>
  </si>
  <si>
    <t>EXTRACTORESY SEPARADORES DE BALEROS RODAMIENTOS P/AUTOS</t>
  </si>
  <si>
    <t>ADAPTADOR MACHO DE CPVC 1/2 CON INSERTO METALICO</t>
  </si>
  <si>
    <t>ADAPTADOR HEMBRA DE CPVC 3/4 CON INSERTO METALICO</t>
  </si>
  <si>
    <t>ADAPTADOR HEMBRA DE CPVC1/2 CON INSERTO METALICO</t>
  </si>
  <si>
    <t>ADAPTADOR HEMBRA DE PVC 1/2'</t>
  </si>
  <si>
    <t>CODO 45°DE PVC DE 1|</t>
  </si>
  <si>
    <t>VALVULA ESFERA DE PVC 1'ROSCABLE</t>
  </si>
  <si>
    <t>VALVULA ESFERA DE PVC 3/4 ROSCABLE</t>
  </si>
  <si>
    <t>VALVULA ESFERA DE PVC 1/2 ROSCABLE</t>
  </si>
  <si>
    <t>CUELLO DE CERA CON GUIA PARA WC 170 G</t>
  </si>
  <si>
    <t>VALVULA DE COMPUERTA DE LATON SOLDABLE DE 1/2'</t>
  </si>
  <si>
    <t>LLAVE DE ESFERA 1/2' DE ZING</t>
  </si>
  <si>
    <t>LLAVE PARA MANGUEA DE LATON, 180 GR ENTRADA 3/4'</t>
  </si>
  <si>
    <t>LLAVE ANGULAR DICA 1/2 VUELTA COMPLETA</t>
  </si>
  <si>
    <t>ALIMENTADORA WC COFLEX 1/2 X 7/8 X 50CM</t>
  </si>
  <si>
    <t>ALIMENTADORA COFLEX LAV/FREG 1/2 X 1/2 X 55CM</t>
  </si>
  <si>
    <t>MEZCLADORA 4'CUELLO ALTO PARA LAVABO</t>
  </si>
  <si>
    <t>MEZCLADOA 8" PARA FREGADERO CUELLO LARGO</t>
  </si>
  <si>
    <t>CUBRETALADRO SATIN DE 1-3/4 DE ACERO INOX</t>
  </si>
  <si>
    <t>LIJA DE ESMERIL ROJA GRANO 80 DE OXIDO DE ALUMINIO</t>
  </si>
  <si>
    <t>SOLDADURA CON NUCLEO RESINAS 50/50 TUBERIA HIDRAULICA</t>
  </si>
  <si>
    <t>PASTA PARA SOLDAR 60G</t>
  </si>
  <si>
    <t>PEGAMENTO TANGIT TODA PRESION 125ML</t>
  </si>
  <si>
    <t>PEGAMENTO CPVC CONTAC120ML</t>
  </si>
  <si>
    <t>CINTA SELLA ROSCAS 3/4 X 13 M DE LARGO INDUSTRIAL</t>
  </si>
  <si>
    <t>CINTA SELLA ROSCAS 1/2' X13M DE LARGO INDUSTRIAL</t>
  </si>
  <si>
    <t>SEGUETA BLANCA</t>
  </si>
  <si>
    <t>COPLE DE COMPRESION 2"</t>
  </si>
  <si>
    <t>TUERCA UNION LISA DE CPVC 1'</t>
  </si>
  <si>
    <t>CODO 90° DE PVC DE 1'</t>
  </si>
  <si>
    <t>CODO 90° DE CPVC DE 1</t>
  </si>
  <si>
    <t>COPLE DE COMPRESION CPVC DE 1'</t>
  </si>
  <si>
    <t>VALVULA ESFERA DE PVC3/4 ROSCABLE</t>
  </si>
  <si>
    <t>SELLADOR BLANCO PARA BAÑOS Y COCINA 250ML</t>
  </si>
  <si>
    <t>SELLADOR TRANSLUCIDO PARA BAÑOS Y COCINAS250ML</t>
  </si>
  <si>
    <t>PALA SANITARIA CABEZA PLASTICA, PUÑO "Y" MANGO 27' T</t>
  </si>
  <si>
    <t>JUEGO DE HERRAJES</t>
  </si>
  <si>
    <t>EMPAQUE ESPONJOSO 2"</t>
  </si>
  <si>
    <t>EMPAQUE ESPONJOSO 3"</t>
  </si>
  <si>
    <t>ALIMENTADORA COFLEX WC1/2X7/8X35CM</t>
  </si>
  <si>
    <t>ALIMENTADORA LAV/FREG 1/2X1/2X55CM</t>
  </si>
  <si>
    <t>MANGUERA T ACERO INOX.55CM PARA LAVABO</t>
  </si>
  <si>
    <t>LLAVE ANGULAR 1/2 VUELTA COMPLETA</t>
  </si>
  <si>
    <t>LLAVE ANGULAR 1/2" X DOBLE SALIDA 1/2"</t>
  </si>
  <si>
    <t>CESPOL LAVABO CON BOTE</t>
  </si>
  <si>
    <t>MEXCLADORA P/LAV T/BAR CRUZ</t>
  </si>
  <si>
    <t>CODO 90° DE CPVC DE 1/2"</t>
  </si>
  <si>
    <t>SAPO AMARILLO</t>
  </si>
  <si>
    <t>SAPO DE 3" DE PVC PARA WC AZUL CON CADENA PLASTICA</t>
  </si>
  <si>
    <t>PALANCA CROMADA PARA WC</t>
  </si>
  <si>
    <t>SOLDADURA 6013 PUNTA NARANJA 1/8</t>
  </si>
  <si>
    <t>SOLDADURA 6013 PUNTA NARANJA 3/32</t>
  </si>
  <si>
    <t>DISCO PARA METAL DE 4 1/2</t>
  </si>
  <si>
    <t>DISCO CORTE DE METAL 14"</t>
  </si>
  <si>
    <t>DISCO DE DESBASTE 4-1/2</t>
  </si>
  <si>
    <t>BOLSA DE 100 PIJAS #10X3" MULTIUSOS</t>
  </si>
  <si>
    <t>PIJAS PARA LAMINA #8X 1-1/2"</t>
  </si>
  <si>
    <t>BOLSA CON 50 REMACHES 5/32"X1/2" ALA 5/16</t>
  </si>
  <si>
    <t>TAQUETE PLAST 1/4"</t>
  </si>
  <si>
    <t>EMBOLO ARMADO PARA FLUOMETRO 6LTS</t>
  </si>
  <si>
    <t>ESTOPEROS PARA FLUXOMETRO SF-110</t>
  </si>
  <si>
    <t>SPUD BAÑO</t>
  </si>
  <si>
    <t>BROCA HSS5/32" TRUGOLD PARA METAL</t>
  </si>
  <si>
    <t>SPUD PARA MINGITORIO 3/4</t>
  </si>
  <si>
    <t>BRIDA FLEXIBLE PARA MINGITORIO</t>
  </si>
  <si>
    <t>SELLADOR ACRILASTIC 300ML</t>
  </si>
  <si>
    <t>PIJAS PARA LAMINA #8 X 1 1/2</t>
  </si>
  <si>
    <t>ESPATULA FLEXIBLE 3" CON MANGO DE PLASTICO</t>
  </si>
  <si>
    <t>JUEGO DE HERRAJES 3"ZERO FUGAS</t>
  </si>
  <si>
    <t>LLANA CANTO RECTO 11,10 REMACHES MANGO DE MADERA</t>
  </si>
  <si>
    <t>FLOTA ESPONJA 9-1/2' ESPESOR 3/4 ACABADO ASPERO</t>
  </si>
  <si>
    <t>MARTILLO UÑA RECTA 16OZ</t>
  </si>
  <si>
    <t>FLEXOMETRO GRIPPER CONTRA IMPACTOS 5M CINTA 19MM</t>
  </si>
  <si>
    <t>CUTTER 18MMREFORZADO DE PLASTICO CON ALMA</t>
  </si>
  <si>
    <t>TALACHO-PICO 5LB CON MANGO DE 36'</t>
  </si>
  <si>
    <t>PINZA DE CHOFER 8'MANGO DE PVC</t>
  </si>
  <si>
    <t>JUEGO DE 5 DESARMADORES MANGOS DE ACETATOS</t>
  </si>
  <si>
    <t>CANDADO DE HIERRO 63 MM GANCHO CORTO EN CAJA</t>
  </si>
  <si>
    <t>MACHETE ESTANDAR 20' CACHA NARANJA REMACHADA</t>
  </si>
  <si>
    <t>PIEDRA PARA AFILAR</t>
  </si>
  <si>
    <t>LIMA TRIANGULA PESADO 6'CON MANGO</t>
  </si>
  <si>
    <t>JUEGO DE 2 CABLES CON PINZAS DE TIERRA PARA SOLDAR</t>
  </si>
  <si>
    <t>LIJA DE AGUA GRANO 220 DE CARBURO DE SILICIO</t>
  </si>
  <si>
    <t>LIJA DE AGUA GRANO 400CARBURO DE SILICIO</t>
  </si>
  <si>
    <t>REMACHADORA PROFESIONAL 10'</t>
  </si>
  <si>
    <t>CUCHARA PARA ALBAÑIL 9' FORJADA TIPO GUADALAJARA</t>
  </si>
  <si>
    <t>GUANTES DE CARNAZA CORTOS</t>
  </si>
  <si>
    <t>ACEITE MULTIUSOS EN AEROSOL 550ML (19OZ)</t>
  </si>
  <si>
    <t>EMPAQUE CHUPON UNIVERSAL</t>
  </si>
  <si>
    <t>BOLSA CON 200 PIJAS PARA LAMINA #8X2'</t>
  </si>
  <si>
    <t>TAQUETES DE PLASTICOS 1/2' PARA EL PANEL DE YESO</t>
  </si>
  <si>
    <t>CORTADOR DE TUBOS DE PLOASTICO CAPACIDAD CORTE 1-5/8</t>
  </si>
  <si>
    <t>CORTADOR DE TUBO DE PLASTICO CAPACIDAD CORTE 3/4</t>
  </si>
  <si>
    <t>SELLADOR TRANSLUCIDO PARA BAÑOS Y COCINAS 250ML</t>
  </si>
  <si>
    <t>SOPORTE P/LAVABO COMPLETO</t>
  </si>
  <si>
    <t>PORTACANDADO DE ACERO ZINCADO 1-3/4'</t>
  </si>
  <si>
    <t>CEMENTO BLANCO 25KG</t>
  </si>
  <si>
    <t>JUEGO DE LLAVES 11 COMBINADAS MM PULIDAS</t>
  </si>
  <si>
    <t>BRIDA PARA MINGITORIO 3/4 BRONCE</t>
  </si>
  <si>
    <t>TAQUETE DE PLASTICO DE 1/4</t>
  </si>
  <si>
    <t>CONTACTO DUPLEX,TIERRA AISLADA,15 A,</t>
  </si>
  <si>
    <t>PLACA DUPLEX DE POLICARBONATOPARA INTERPERIE</t>
  </si>
  <si>
    <t>JUEGO DE 5 LLAVES ESPAÑOLAS STD</t>
  </si>
  <si>
    <t>JUEGO DE 25 HERRAMIENTAS 1/4' Y 3/8' PARA MECANICO</t>
  </si>
  <si>
    <t>JUEGO CON 5 EXTRACTORES DE TORNILLOS</t>
  </si>
  <si>
    <t>DESTORNILLADOR DE IMPACTO 1/4'20V</t>
  </si>
  <si>
    <t>SOLDADORA INVERSORA 160 A 220V</t>
  </si>
  <si>
    <t>JUEGO DE 10 LLAVES ALLEN LARGAS STD STD PUNTA BOLA CON
ORGANIZADOR</t>
  </si>
  <si>
    <t>PUNTA TORX T25 LARGO 2'</t>
  </si>
  <si>
    <t>JUEGO DE 13 LLAVES ALLEN LARGAS MM PUNTA BOLA CON RGANIZADR</t>
  </si>
  <si>
    <t>JUEGO DE HERRAJES 3' ZERO FUGAS</t>
  </si>
  <si>
    <t>TAQUETE PLAST 1/4'</t>
  </si>
  <si>
    <t>CINTA AISLANTE NEGRA DE 3 M</t>
  </si>
  <si>
    <t>KILO DE CLAVOS ESTANDAR 2 1/2' CON CABEZA EN CAJA DE 25</t>
  </si>
  <si>
    <t>KILO DE CLAVO ESTANDAR 2' CON CABEZA EN CAJA DE 25 KG</t>
  </si>
  <si>
    <t>BOLSA CON 1 KILO DE CLAVOS PARA CONCRETO NEGROS 2'</t>
  </si>
  <si>
    <t>PINZA PUNTA Y CORTE DE 8' MANGO COMFORT</t>
  </si>
  <si>
    <t>ALAMBRE RECOCIDO</t>
  </si>
  <si>
    <t>EMPAQUE CONICO 2"</t>
  </si>
  <si>
    <t>DISCO TIPO 41 7" *1.5MM CORTE FINO DE METAL</t>
  </si>
  <si>
    <t>DISCO CORTE DUO 4 1/2"DELGADO</t>
  </si>
  <si>
    <t>BOLSA CON 1 KILO DE ELECTRODOS 70XDE 1/8'</t>
  </si>
  <si>
    <t>BOLSA CON 1 KILO DE ELECTRODOS 6013 DE 3/32'</t>
  </si>
  <si>
    <t>BOLSA CON 1 KILO DE ELECTRODOS 6013 DE 1/8'</t>
  </si>
  <si>
    <t>ESCUADRA MAGNETICA 4' PARA SOLDAR, CAPACIDAD 23KG</t>
  </si>
  <si>
    <t>PRENSA DE RESORTE DE 6'CUERPO DE MANGO CON CUERPO DE</t>
  </si>
  <si>
    <t>CARPERTA ELECTRONICA P/SOLDAR SOMBRA 9 A 13</t>
  </si>
  <si>
    <t>GUANTES DE CARNAZA, CORTOS</t>
  </si>
  <si>
    <t>LENTES DE SEGURIDAD GRISES</t>
  </si>
  <si>
    <t>BOLSA CON 1 KILO DE ELECTRODOS 6011 DE 1/8'</t>
  </si>
  <si>
    <t>CARTUCHOS DE REPUESTOS, GASES ACIDOS</t>
  </si>
  <si>
    <t>TAPON AUDITIVO DESECHABLE DE ESPUMA CON CORDON</t>
  </si>
  <si>
    <t>INVERSOR DE CORRIENTE 200W</t>
  </si>
  <si>
    <t>EXTENSION REFORZADA ATERRIZADA 30M</t>
  </si>
  <si>
    <t>TALADRO 3/8'12 V, PROFESIOL</t>
  </si>
  <si>
    <t>DESTORNILLADOR INALAMBRICO 2 POSICIONES 3.6V</t>
  </si>
  <si>
    <t>PORTA HERRAMIENTAS DE CARNAZA CON 13 COMPARTIMENTOS</t>
  </si>
  <si>
    <t>CABLE DE 0 PARA MAQUINA DE SOLDAR</t>
  </si>
  <si>
    <t>REGULADOR DE AIRE CON MANOMETRO, CUERDA 1/4 NPT</t>
  </si>
  <si>
    <t>CAJA PARA HERRAMIENTA DE 26'INDUSTRIAL BROCHES DE METAL</t>
  </si>
  <si>
    <t>LLAVE DE BANDA METALICA 3-1/4'-3-3/4' PARA FILTRO DE A</t>
  </si>
  <si>
    <t>LLAVE DE CADENA TIPO CAIMAN USO PESADO, MANGO DE 28'</t>
  </si>
  <si>
    <t>ESMERILADORA ANGULAR 4- 1/2' 950 W, ERGO-PRO</t>
  </si>
  <si>
    <t>MANGO CUADRADO 1/2'ARTICULADO, LARGO 18</t>
  </si>
  <si>
    <t>PALA REDONDA T-2000, PUÑO Y</t>
  </si>
  <si>
    <t>CUCHARA PARA ALBAÑIL 9'FORJADA TIPO GUADALAJARA</t>
  </si>
  <si>
    <t>CAJON MEZCLERO GRANDE</t>
  </si>
  <si>
    <t>CARRETE CON 100M HILO PARA PESCA AZUL CALIBRE 1.00</t>
  </si>
  <si>
    <t>FLOTA DE ESPONJA 9-1/2' ESPESOR 3/4', ACABADO ASPERO</t>
  </si>
  <si>
    <t>LLANA CANTO RECTO 11', 10 REMACHES, MANGO DE MADERA T</t>
  </si>
  <si>
    <t>LLANA DENTADO CUADRADO11', 10 REMACHYES, MANGO DE MADERA</t>
  </si>
  <si>
    <t>GRIFA DE DOS BOCAS DE 5/8 Y 1/2</t>
  </si>
  <si>
    <t>AMARRADOR DE VARILLAS CON GRIP</t>
  </si>
  <si>
    <t>BARRETA DE PUNTA DE 1-1/4'X 175CM, ESCOPLO 80MM</t>
  </si>
  <si>
    <t>BARRETA DE PUNTA DE 7/8'X100CM, ESCOPLO 60MM</t>
  </si>
  <si>
    <t>LLAVE AJUSTABLE (PERICO) 10'PROFESIONAL CROMADA</t>
  </si>
  <si>
    <t>LLAVE STILSON 14' CUERPO ROBUSTO DE HIERRO DE HIERRO DUCTIL</t>
  </si>
  <si>
    <t>PINZA DE PUNTA Y CORTE 8'MANGO DE PVC,</t>
  </si>
  <si>
    <t>PINZA DE PRESION 10' MORDAZA RECTA</t>
  </si>
  <si>
    <t>CORTADOR DE VIDRIOS 5'CON 6 CUCHILLAS</t>
  </si>
  <si>
    <t>TIJERA PARA OJALATERO 10'</t>
  </si>
  <si>
    <t>MARTILLO TUBULAR PULIDO 16 OZ UÑA RECTA</t>
  </si>
  <si>
    <t>MARRO OCTAGONAL 4 LB, MANGO DE MADERA 12'</t>
  </si>
  <si>
    <t>CINCEL DE CORTE FRÍO 3/4 X8'</t>
  </si>
  <si>
    <t>PLOMADA METALICA DE 310G CON CENTRO</t>
  </si>
  <si>
    <t>GUANTES DE CARNAZA Y LONETA, CON REFUERZO, UNITALLA</t>
  </si>
  <si>
    <t>ARNES CUERPO COMPLETO 3 ANILLOS LATERALES, ANSI</t>
  </si>
  <si>
    <t>PROTECTOR FACIAL</t>
  </si>
  <si>
    <t>RODILLERA ANTIDERRAPANTE DOBLE</t>
  </si>
  <si>
    <t>PROTECCION PARA SOLDAR, POLAINAS DE CARNAZA</t>
  </si>
  <si>
    <t>TIJERA PARA PODA 53CM LIGERA MANGOS TUBULARES</t>
  </si>
  <si>
    <t>ROLLO DE 10M DE MANGUERA 1/4' DE PVC PARA COMPRESOR</t>
  </si>
  <si>
    <t>KILO DE CUERDA TORCIDA DE POLIPROPILENO AMARILLA DE 13</t>
  </si>
  <si>
    <t>DISCO DE DEBASTE 4-1/2</t>
  </si>
  <si>
    <t>DISCO P/METAL FANDE 4 1/2</t>
  </si>
  <si>
    <t>MACHETES ESTANDAR 18'CACHA NARANJA REMACHA</t>
  </si>
  <si>
    <t>LIMA PROFESIONAL PARA MOTOSIERRA 5/32'</t>
  </si>
  <si>
    <t>ROLLO DE HILO PARA DESBROZADORA,2.4MMX12M</t>
  </si>
  <si>
    <t>DESBROZADORA ELECTRICA 550W MANGO 'D',13 CORTE</t>
  </si>
  <si>
    <t>SOPLADORA/ASPIRADORA CON MOTOR A GASOLINA 26 CC,</t>
  </si>
  <si>
    <t>MOTOSIERRA TELESCOPICA A GASOLINA DE 25CC, BARRA DE 10</t>
  </si>
  <si>
    <t>CORTASETOS CON MOTOR A GASOLINA 26CC, PROFESIONAL</t>
  </si>
  <si>
    <t>DISCO FANDELI ECO CORTE DUO 4 1/2 DELGADO</t>
  </si>
  <si>
    <t>DISCO DE DIAMANTE FANDELI 4-1/2 RIN SEGMENTADO</t>
  </si>
  <si>
    <t>PIEDRA PARA AFILAR GUADAÑA, GRANO 120</t>
  </si>
  <si>
    <t>MACHETE ESTANDAR 20'CACHA NARANJA REMACHA</t>
  </si>
  <si>
    <t>LENTES DE SEGURIDADTRANSPARENTE</t>
  </si>
  <si>
    <t>HACHA LABOR ENTERA 3-1/2 LB MANGO DE 36'</t>
  </si>
  <si>
    <t>JUEGO DE 7 PUNTAS DE CRUZ COMBINADAS LARGO 1' EXPERT</t>
  </si>
  <si>
    <t>JUEGO DE 5 BROCAS HSS PARA METAL</t>
  </si>
  <si>
    <t>JUEGO DE 5 PUNTAS PLANAS COMBINADAS LARGO 1'</t>
  </si>
  <si>
    <t>JUEGOS DE 5 BROCAS PARA CONCRETO</t>
  </si>
  <si>
    <t>DESARMADOR PLANO 1/4'X6'</t>
  </si>
  <si>
    <t>TALADRO INALAMBRICO 3/8'12V, PROFECIONAL</t>
  </si>
  <si>
    <t>ROTOMARTILLO 1/2'650W, PROFESIONAL</t>
  </si>
  <si>
    <t>PISTOLA P/PINTAR GRAVEDAD LVMP VASO ALUMINIO 1.7MM</t>
  </si>
  <si>
    <t>COMPRESOR VERTICAL, 80L, 3-1/2 HP (POTENCIA MAXIMA)</t>
  </si>
  <si>
    <t>MANGUERA TIPO PASAPORTE PARA COMPRESOR 15MX 1/4</t>
  </si>
  <si>
    <t>METRO DE MANGUERA 1'3 CAPAS EN ROLLO DE 50 M</t>
  </si>
  <si>
    <t>TEE SENCILLA DE COBRE 1/2"</t>
  </si>
  <si>
    <t>CONECTOR DE COBRE DE ROSCA INTERIOR DE 3/4"</t>
  </si>
  <si>
    <t>CONCTOR DE COBRE DE ROSCA INTERIOR 1/2"</t>
  </si>
  <si>
    <t>TUERCA UNION DE COBRE DE 1/2"</t>
  </si>
  <si>
    <t>COPLE DE COBRE DE 1"</t>
  </si>
  <si>
    <t>COPLE DE CBRE DE 3/4"</t>
  </si>
  <si>
    <t>COPLE DE COBRE DE 1/2"</t>
  </si>
  <si>
    <t>CODO DE 45° DE COBRE DE 1"</t>
  </si>
  <si>
    <t>CESPOL PARA TARJA CON CONTRA CANASTA</t>
  </si>
  <si>
    <t>CESPOL PARA LAVABO TIPO P</t>
  </si>
  <si>
    <t>MEZCLADORA PARA LAVABO</t>
  </si>
  <si>
    <t>LLAVE INDIVIDUAL PARA LAVABO MANERAL METALICO</t>
  </si>
  <si>
    <t>MEZCLADORA TEMPRIZADORA DE LATON PARA LAVABO</t>
  </si>
  <si>
    <t>JUEGO DE HERRAJES PARA WC</t>
  </si>
  <si>
    <t>PERA DE DESCARGA PARA TANQUE SANITARIO TRANSPARENTE</t>
  </si>
  <si>
    <t>PERAS DE DESCARGAS PARA TANQUE SANITARIO DE 3"</t>
  </si>
  <si>
    <t>BOMBA CENTRIFUGADA EVANS 1 HP</t>
  </si>
  <si>
    <t>BOMBA SUMERGIBLE PLASTICO PARA AGUA LIMPIA 1 HP</t>
  </si>
  <si>
    <t>PICHANCAHA CON REJILLA DE LATON 1"</t>
  </si>
  <si>
    <t>VALVULA CHECK DE LATON DE 3/4"</t>
  </si>
  <si>
    <t>VALVULA CHECK DE LATON DE 1"</t>
  </si>
  <si>
    <t>REDUCCION BUSHING ACERO GALVANIZADO 1 -1/4X1"</t>
  </si>
  <si>
    <t>REDUCCION BUSHING ACERO GALVANIZADO 1" X 3/4"</t>
  </si>
  <si>
    <t>TUERCA UNION LISA DE CPVC 3/4"</t>
  </si>
  <si>
    <t>TUERCA UNION DE LATON COBRIZADO 1"</t>
  </si>
  <si>
    <t>TUERCA UNION DE LATON COBRIZADO 1- 1/4"</t>
  </si>
  <si>
    <t>TUERCA UNION DE LATON COBRIZADO 3/4"</t>
  </si>
  <si>
    <t>COPLE REDUCCION CAMPANA COBRE 1-1/4"X 1"</t>
  </si>
  <si>
    <t>COPLE REDUCCION BUSHING COBRE 3/4" X 1/2"</t>
  </si>
  <si>
    <t>COPLE REDUCCION BUSHING COBRE 1" X3/4"</t>
  </si>
  <si>
    <t>CODO 90° DE COBRE DE 1"</t>
  </si>
  <si>
    <t>CODO 90° DE COBRE DE 3/4"</t>
  </si>
  <si>
    <t>CONECTOR DE COBRE ROSCA ESTERIOR DE 1"</t>
  </si>
  <si>
    <t>CONECTOR DE COBRE DE ROSCA EXTERIOR DE 1- 1/4"</t>
  </si>
  <si>
    <t>CONECTOR DE COBRE DE ROSCA EXTERIOR DE 1/2"</t>
  </si>
  <si>
    <t>TEE SENCILLA DE COBRE DE 1"</t>
  </si>
  <si>
    <t>TEE SENCILLA DE COBRE DE 1-1/4"</t>
  </si>
  <si>
    <t>TEE SENCILLA DE COBRE DE 3/4"</t>
  </si>
  <si>
    <t>TEE SENCILLA DE PVC 1"</t>
  </si>
  <si>
    <t>TEE SENCILLA DE CPVC DE 1"</t>
  </si>
  <si>
    <t>ADAPTADOR MACHO DE PVC DE 1"</t>
  </si>
  <si>
    <t>TEE SENCILLA DE PVC 3/4"</t>
  </si>
  <si>
    <t>CODO DE 90° DE PVC DE 1"</t>
  </si>
  <si>
    <t>REDUCCION BUSHING DE PVC DE 1X 3/4"</t>
  </si>
  <si>
    <t>COPLE CPVC DE 1"</t>
  </si>
  <si>
    <t>COPLE DE CPVC DE 1"</t>
  </si>
  <si>
    <t>REDUCCION DE BUSHING DE CPVC 1"X3/4"</t>
  </si>
  <si>
    <t>REDUCCION BUSHING DE CPVC 3/4" X 1/2"</t>
  </si>
  <si>
    <t>COPLE DE CPVC DE 3/4"</t>
  </si>
  <si>
    <t>ADAPTADOR MACHO DE CPVC 3/4 CON INSERTO METALICO</t>
  </si>
  <si>
    <t>COPLE DE CPVC DE 1/2"</t>
  </si>
  <si>
    <t>TUBO DE 3/4" DE CPVC HIDRAULICO RD 13.5 DE 3 M</t>
  </si>
  <si>
    <t>TUBO DE 1/2" DE CPVC HIDRAULICO RD 13.5 DE 3 M</t>
  </si>
  <si>
    <t>TUBO DE 1" DE PVC HIDRAULICO CEDULA 40 3M</t>
  </si>
  <si>
    <t>TIRALINEAS 30M (100FT) PLASTICO GRIS Y NIVEL</t>
  </si>
  <si>
    <t>TUBO DE 3/4 DE COBRE TIPO M 3M</t>
  </si>
  <si>
    <t>TUBO DE 1" DE COBRE TIPO M 3M</t>
  </si>
  <si>
    <t>TUBO DE 1/2' DE COBRE TIPOM DE 3 M</t>
  </si>
  <si>
    <t>CODO 45° DE COBRE DE 3/4'</t>
  </si>
  <si>
    <t>MANGUERA Y P/LAVABO</t>
  </si>
  <si>
    <t>CODO DE 90° DE COBRE DE 1/2"</t>
  </si>
  <si>
    <t>CODO DE 90° DE COBRE DE 1-1/4"</t>
  </si>
  <si>
    <t>CONECTOR DE COBRE ROSCA EXTERIOR 3/4´</t>
  </si>
  <si>
    <t>ADAPTADOR MACHO DE PVC DE 3/4 '</t>
  </si>
  <si>
    <t>CODO DE 90° DE PVC DE 3/4'</t>
  </si>
  <si>
    <t>REDUCCION BUSHING DE PVC DE 3/4X 1/2'</t>
  </si>
  <si>
    <t>TUBO DE 1' DE CPVC HIDRAULICO RD 13.5 M</t>
  </si>
  <si>
    <t>TUBO DE 3/4' DE PVC HIDRAULICOCEDULA 40 DE 3 M</t>
  </si>
  <si>
    <t>TUBO DE 1/2' DE PVCHIDRAULICO CEDULA 40 DE 3 M</t>
  </si>
  <si>
    <t>TIEMPO DE ENTREGA</t>
  </si>
  <si>
    <t>PERIODO DE VALIDEZ</t>
  </si>
  <si>
    <t xml:space="preserve">SUBTOTAL </t>
  </si>
  <si>
    <t>IVA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</si>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</sst>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5">
    <font>
      <sz val="10"/>
      <name val="Arial"/>
    </font>
    <font>
      <sz val="10"/>
      <name val="Arial"/>
      <family val="2"/>
    </font>
    <font>
      <b/>
      <sz val="11"/>
      <color rgb="FFFF0000"/>
      <name val="Arial"/>
      <family val="2"/>
    </font>
    <font>
      <sz val="7"/>
      <name val="Swis721 LtEx BT"/>
      <family val="2"/>
    </font>
    <font>
      <b/>
      <sz val="9"/>
      <name val="Swis721 LtEx BT"/>
    </font>
    <font>
      <sz val="12"/>
      <name val="Arial"/>
      <family val="2"/>
    </font>
    <font>
      <b/>
      <sz val="12"/>
      <name val="Swis721 LtEx BT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10"/>
      <name val="Times New Roman"/>
      <family val="1"/>
    </font>
    <font>
      <b/>
      <sz val="12"/>
      <color rgb="FF000000"/>
      <name val="Arial Narrow"/>
      <family val="2"/>
    </font>
    <font>
      <sz val="12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8"/>
      <color rgb="FF00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548D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0" applyFont="1"/>
    <xf numFmtId="0" fontId="3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2" xfId="0" applyFont="1" applyBorder="1" applyProtection="1">
      <protection locked="0"/>
    </xf>
    <xf numFmtId="0" fontId="3" fillId="0" borderId="1" xfId="0" applyFont="1" applyBorder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 wrapText="1"/>
    </xf>
    <xf numFmtId="0" fontId="9" fillId="0" borderId="0" xfId="0" applyFont="1" applyProtection="1">
      <protection locked="0"/>
    </xf>
    <xf numFmtId="0" fontId="1" fillId="3" borderId="8" xfId="0" applyFont="1" applyFill="1" applyBorder="1" applyAlignment="1">
      <alignment horizontal="center" wrapText="1"/>
    </xf>
    <xf numFmtId="0" fontId="1" fillId="3" borderId="2" xfId="0" applyFont="1" applyFill="1" applyBorder="1"/>
    <xf numFmtId="0" fontId="1" fillId="3" borderId="2" xfId="0" applyFont="1" applyFill="1" applyBorder="1" applyProtection="1">
      <protection locked="0"/>
    </xf>
    <xf numFmtId="0" fontId="1" fillId="3" borderId="9" xfId="0" applyFont="1" applyFill="1" applyBorder="1" applyProtection="1">
      <protection locked="0"/>
    </xf>
    <xf numFmtId="0" fontId="10" fillId="4" borderId="10" xfId="0" applyFont="1" applyFill="1" applyBorder="1" applyAlignment="1">
      <alignment horizontal="center" vertical="center" wrapText="1"/>
    </xf>
    <xf numFmtId="0" fontId="11" fillId="0" borderId="6" xfId="0" applyFont="1" applyBorder="1" applyAlignment="1" applyProtection="1">
      <alignment horizontal="left" vertical="center" wrapText="1"/>
      <protection locked="0"/>
    </xf>
    <xf numFmtId="43" fontId="11" fillId="0" borderId="6" xfId="0" applyNumberFormat="1" applyFont="1" applyBorder="1" applyAlignment="1" applyProtection="1">
      <alignment horizontal="left" vertical="center" wrapText="1"/>
      <protection locked="0"/>
    </xf>
    <xf numFmtId="43" fontId="11" fillId="0" borderId="6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3" fillId="5" borderId="0" xfId="0" applyFont="1" applyFill="1" applyAlignment="1" applyProtection="1">
      <alignment wrapText="1"/>
      <protection locked="0"/>
    </xf>
    <xf numFmtId="0" fontId="3" fillId="5" borderId="0" xfId="0" applyFont="1" applyFill="1" applyAlignment="1">
      <alignment wrapText="1"/>
    </xf>
    <xf numFmtId="0" fontId="10" fillId="6" borderId="10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 applyProtection="1">
      <alignment horizontal="left" vertical="center" wrapText="1"/>
      <protection locked="0"/>
    </xf>
    <xf numFmtId="43" fontId="11" fillId="6" borderId="6" xfId="0" applyNumberFormat="1" applyFont="1" applyFill="1" applyBorder="1" applyAlignment="1" applyProtection="1">
      <alignment horizontal="left" vertical="center" wrapText="1"/>
      <protection locked="0"/>
    </xf>
    <xf numFmtId="43" fontId="11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0" xfId="0" applyFont="1" applyFill="1" applyAlignment="1" applyProtection="1">
      <alignment horizontal="center" vertical="center" wrapText="1"/>
      <protection locked="0"/>
    </xf>
    <xf numFmtId="0" fontId="3" fillId="6" borderId="0" xfId="0" applyFont="1" applyFill="1" applyAlignment="1">
      <alignment wrapText="1"/>
    </xf>
    <xf numFmtId="0" fontId="11" fillId="0" borderId="0" xfId="0" applyFont="1" applyAlignment="1">
      <alignment horizontal="center" wrapText="1"/>
    </xf>
    <xf numFmtId="0" fontId="11" fillId="0" borderId="0" xfId="0" applyFont="1"/>
    <xf numFmtId="43" fontId="11" fillId="0" borderId="6" xfId="0" applyNumberFormat="1" applyFont="1" applyBorder="1"/>
    <xf numFmtId="43" fontId="11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/>
    <xf numFmtId="43" fontId="11" fillId="7" borderId="6" xfId="0" applyNumberFormat="1" applyFont="1" applyFill="1" applyBorder="1" applyAlignment="1" applyProtection="1">
      <alignment horizontal="center" vertical="center" wrapText="1"/>
      <protection locked="0"/>
    </xf>
    <xf numFmtId="43" fontId="11" fillId="8" borderId="6" xfId="0" applyNumberFormat="1" applyFont="1" applyFill="1" applyBorder="1" applyAlignment="1" applyProtection="1">
      <alignment horizontal="center" vertical="center" wrapText="1"/>
      <protection locked="0"/>
    </xf>
    <xf numFmtId="43" fontId="11" fillId="7" borderId="6" xfId="0" applyNumberFormat="1" applyFont="1" applyFill="1" applyBorder="1" applyAlignment="1" applyProtection="1">
      <alignment horizontal="left" vertical="center" wrapText="1"/>
      <protection locked="0"/>
    </xf>
    <xf numFmtId="43" fontId="11" fillId="8" borderId="6" xfId="0" applyNumberFormat="1" applyFont="1" applyFill="1" applyBorder="1" applyAlignment="1" applyProtection="1">
      <alignment horizontal="left" vertical="center" wrapText="1"/>
      <protection locked="0"/>
    </xf>
    <xf numFmtId="43" fontId="3" fillId="0" borderId="0" xfId="0" applyNumberFormat="1" applyFont="1" applyAlignment="1">
      <alignment wrapText="1"/>
    </xf>
    <xf numFmtId="4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center"/>
    </xf>
    <xf numFmtId="44" fontId="11" fillId="7" borderId="6" xfId="1" applyFont="1" applyFill="1" applyBorder="1" applyAlignment="1" applyProtection="1">
      <alignment horizontal="center" vertical="center" wrapText="1"/>
      <protection locked="0"/>
    </xf>
    <xf numFmtId="44" fontId="11" fillId="7" borderId="6" xfId="1" applyFont="1" applyFill="1" applyBorder="1" applyAlignment="1" applyProtection="1">
      <alignment horizontal="left" vertical="center" wrapText="1"/>
      <protection locked="0"/>
    </xf>
    <xf numFmtId="44" fontId="11" fillId="8" borderId="6" xfId="1" applyFont="1" applyFill="1" applyBorder="1" applyAlignment="1" applyProtection="1">
      <alignment horizontal="left" vertical="center" wrapText="1"/>
      <protection locked="0"/>
    </xf>
    <xf numFmtId="44" fontId="11" fillId="8" borderId="6" xfId="1" applyFont="1" applyFill="1" applyBorder="1" applyAlignment="1" applyProtection="1">
      <alignment horizontal="center" vertical="center" wrapText="1"/>
      <protection locked="0"/>
    </xf>
    <xf numFmtId="44" fontId="11" fillId="6" borderId="6" xfId="1" applyFont="1" applyFill="1" applyBorder="1" applyAlignment="1" applyProtection="1">
      <alignment horizontal="left" vertical="center" wrapText="1"/>
      <protection locked="0"/>
    </xf>
    <xf numFmtId="44" fontId="11" fillId="0" borderId="6" xfId="1" applyFont="1" applyBorder="1"/>
    <xf numFmtId="0" fontId="14" fillId="9" borderId="11" xfId="0" applyFont="1" applyFill="1" applyBorder="1" applyAlignment="1">
      <alignment vertical="center" wrapText="1"/>
    </xf>
    <xf numFmtId="0" fontId="14" fillId="9" borderId="4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 wrapText="1"/>
    </xf>
    <xf numFmtId="0" fontId="14" fillId="9" borderId="15" xfId="0" applyFont="1" applyFill="1" applyBorder="1" applyAlignment="1">
      <alignment vertical="center" wrapText="1"/>
    </xf>
    <xf numFmtId="0" fontId="14" fillId="9" borderId="16" xfId="0" applyFont="1" applyFill="1" applyBorder="1" applyAlignment="1">
      <alignment horizontal="center" vertical="center" wrapText="1"/>
    </xf>
    <xf numFmtId="0" fontId="14" fillId="9" borderId="16" xfId="0" applyFont="1" applyFill="1" applyBorder="1" applyAlignment="1">
      <alignment horizontal="center" vertical="center"/>
    </xf>
    <xf numFmtId="43" fontId="11" fillId="0" borderId="17" xfId="0" applyNumberFormat="1" applyFont="1" applyBorder="1" applyAlignment="1" applyProtection="1">
      <alignment horizontal="left" vertical="center" wrapText="1"/>
      <protection locked="0"/>
    </xf>
    <xf numFmtId="43" fontId="11" fillId="0" borderId="17" xfId="0" applyNumberFormat="1" applyFont="1" applyBorder="1" applyAlignment="1" applyProtection="1">
      <alignment horizontal="center" vertical="center" wrapText="1"/>
      <protection locked="0"/>
    </xf>
    <xf numFmtId="43" fontId="11" fillId="0" borderId="21" xfId="0" applyNumberFormat="1" applyFont="1" applyBorder="1" applyAlignment="1" applyProtection="1">
      <alignment horizontal="left" vertical="center" wrapText="1"/>
      <protection locked="0"/>
    </xf>
    <xf numFmtId="0" fontId="14" fillId="9" borderId="11" xfId="0" applyFont="1" applyFill="1" applyBorder="1" applyAlignment="1">
      <alignment horizontal="center" vertical="center" wrapText="1"/>
    </xf>
    <xf numFmtId="0" fontId="14" fillId="9" borderId="11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 wrapText="1"/>
    </xf>
    <xf numFmtId="0" fontId="14" fillId="9" borderId="12" xfId="0" applyFont="1" applyFill="1" applyBorder="1" applyAlignment="1">
      <alignment horizontal="center" vertical="center"/>
    </xf>
    <xf numFmtId="43" fontId="11" fillId="0" borderId="9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4" fillId="0" borderId="0" xfId="0" applyFont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14" fontId="3" fillId="0" borderId="2" xfId="0" applyNumberFormat="1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43" fontId="11" fillId="0" borderId="0" xfId="0" applyNumberFormat="1" applyFont="1" applyBorder="1"/>
    <xf numFmtId="0" fontId="10" fillId="10" borderId="6" xfId="0" applyFont="1" applyFill="1" applyBorder="1" applyAlignment="1">
      <alignment horizontal="center" vertical="center" wrapText="1"/>
    </xf>
    <xf numFmtId="0" fontId="14" fillId="10" borderId="6" xfId="0" applyFont="1" applyFill="1" applyBorder="1" applyAlignment="1">
      <alignment vertical="center" wrapText="1"/>
    </xf>
    <xf numFmtId="0" fontId="14" fillId="10" borderId="6" xfId="0" applyFont="1" applyFill="1" applyBorder="1" applyAlignment="1">
      <alignment horizontal="center" vertical="center" wrapText="1"/>
    </xf>
    <xf numFmtId="0" fontId="14" fillId="10" borderId="6" xfId="0" applyFont="1" applyFill="1" applyBorder="1" applyAlignment="1">
      <alignment horizontal="center" vertical="center"/>
    </xf>
    <xf numFmtId="43" fontId="11" fillId="10" borderId="6" xfId="0" applyNumberFormat="1" applyFont="1" applyFill="1" applyBorder="1" applyAlignment="1" applyProtection="1">
      <alignment horizontal="left" vertical="center" wrapText="1"/>
      <protection locked="0"/>
    </xf>
    <xf numFmtId="43" fontId="11" fillId="1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10" borderId="18" xfId="0" applyFont="1" applyFill="1" applyBorder="1" applyAlignment="1">
      <alignment horizontal="center" vertical="center" wrapText="1"/>
    </xf>
    <xf numFmtId="0" fontId="14" fillId="10" borderId="19" xfId="0" applyFont="1" applyFill="1" applyBorder="1" applyAlignment="1">
      <alignment vertical="center" wrapText="1"/>
    </xf>
    <xf numFmtId="0" fontId="14" fillId="10" borderId="19" xfId="0" applyFont="1" applyFill="1" applyBorder="1" applyAlignment="1">
      <alignment horizontal="center" vertical="center" wrapText="1"/>
    </xf>
    <xf numFmtId="0" fontId="14" fillId="10" borderId="20" xfId="0" applyFont="1" applyFill="1" applyBorder="1" applyAlignment="1">
      <alignment horizontal="center" vertical="center"/>
    </xf>
    <xf numFmtId="43" fontId="11" fillId="10" borderId="21" xfId="0" applyNumberFormat="1" applyFont="1" applyFill="1" applyBorder="1" applyAlignment="1" applyProtection="1">
      <alignment horizontal="left" vertical="center" wrapText="1"/>
      <protection locked="0"/>
    </xf>
    <xf numFmtId="43" fontId="11" fillId="10" borderId="17" xfId="0" applyNumberFormat="1" applyFont="1" applyFill="1" applyBorder="1" applyAlignment="1" applyProtection="1">
      <alignment horizontal="center" vertical="center" wrapText="1"/>
      <protection locked="0"/>
    </xf>
    <xf numFmtId="0" fontId="10" fillId="10" borderId="14" xfId="0" applyFont="1" applyFill="1" applyBorder="1" applyAlignment="1">
      <alignment horizontal="center" vertical="center" wrapText="1"/>
    </xf>
    <xf numFmtId="0" fontId="14" fillId="10" borderId="11" xfId="0" applyFont="1" applyFill="1" applyBorder="1" applyAlignment="1">
      <alignment vertical="center" wrapText="1"/>
    </xf>
    <xf numFmtId="0" fontId="14" fillId="10" borderId="11" xfId="0" applyFont="1" applyFill="1" applyBorder="1" applyAlignment="1">
      <alignment horizontal="center" vertical="center" wrapText="1"/>
    </xf>
    <xf numFmtId="0" fontId="14" fillId="10" borderId="11" xfId="0" applyFont="1" applyFill="1" applyBorder="1" applyAlignment="1">
      <alignment horizontal="center" vertical="center"/>
    </xf>
    <xf numFmtId="0" fontId="10" fillId="10" borderId="10" xfId="0" applyFont="1" applyFill="1" applyBorder="1" applyAlignment="1">
      <alignment horizontal="center" vertical="center" wrapText="1"/>
    </xf>
    <xf numFmtId="0" fontId="14" fillId="10" borderId="12" xfId="0" applyFont="1" applyFill="1" applyBorder="1" applyAlignment="1">
      <alignment vertical="center" wrapText="1"/>
    </xf>
    <xf numFmtId="0" fontId="14" fillId="10" borderId="13" xfId="0" applyFont="1" applyFill="1" applyBorder="1" applyAlignment="1">
      <alignment horizontal="center" vertical="center" wrapText="1"/>
    </xf>
    <xf numFmtId="0" fontId="14" fillId="10" borderId="13" xfId="0" applyFont="1" applyFill="1" applyBorder="1" applyAlignment="1">
      <alignment horizontal="center" vertical="center"/>
    </xf>
    <xf numFmtId="0" fontId="14" fillId="10" borderId="12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1"/>
  <sheetViews>
    <sheetView tabSelected="1" zoomScale="80" zoomScaleNormal="80" workbookViewId="0">
      <selection activeCell="C342" sqref="C342"/>
    </sheetView>
  </sheetViews>
  <sheetFormatPr baseColWidth="10" defaultRowHeight="9"/>
  <cols>
    <col min="1" max="2" width="8.140625" style="1" customWidth="1"/>
    <col min="3" max="3" width="47.140625" style="42" customWidth="1"/>
    <col min="4" max="4" width="12.140625" style="1" customWidth="1"/>
    <col min="5" max="6" width="12.85546875" style="1" customWidth="1"/>
    <col min="7" max="7" width="13.5703125" style="1" customWidth="1"/>
    <col min="8" max="8" width="3.7109375" style="1" customWidth="1"/>
    <col min="9" max="9" width="14.7109375" style="1" customWidth="1"/>
    <col min="10" max="10" width="9.7109375" style="1" customWidth="1"/>
    <col min="11" max="11" width="3.7109375" style="1" customWidth="1"/>
    <col min="12" max="12" width="6" style="1" customWidth="1"/>
    <col min="13" max="13" width="5.140625" style="1" customWidth="1"/>
    <col min="14" max="14" width="6.42578125" style="1" customWidth="1"/>
    <col min="15" max="15" width="7.7109375" style="1" customWidth="1"/>
    <col min="16" max="16" width="9.85546875" style="1" customWidth="1"/>
    <col min="17" max="17" width="15.7109375" style="1" customWidth="1"/>
    <col min="18" max="16384" width="11.42578125" style="1"/>
  </cols>
  <sheetData>
    <row r="1" spans="1:17" ht="12.75" customHeight="1">
      <c r="B1" s="76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17" ht="9" customHeight="1"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17" ht="9" customHeight="1"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</row>
    <row r="4" spans="1:17" ht="53.25" customHeight="1"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</row>
    <row r="5" spans="1:17" ht="12">
      <c r="B5" s="2"/>
      <c r="C5" s="78" t="s">
        <v>171</v>
      </c>
      <c r="D5" s="78"/>
      <c r="E5" s="78"/>
      <c r="F5" s="78"/>
      <c r="G5" s="78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35.1" customHeight="1">
      <c r="B6" s="2"/>
      <c r="C6" s="3" t="s">
        <v>2</v>
      </c>
      <c r="D6" s="4"/>
      <c r="E6" s="79"/>
      <c r="F6" s="79"/>
      <c r="G6" s="79"/>
      <c r="H6" s="79"/>
      <c r="I6" s="5"/>
      <c r="J6" s="5"/>
      <c r="K6" s="5"/>
      <c r="L6" s="5"/>
      <c r="M6" s="5"/>
      <c r="N6" s="5"/>
      <c r="O6" s="5"/>
      <c r="P6" s="5"/>
      <c r="Q6" s="2"/>
    </row>
    <row r="7" spans="1:17" ht="35.1" customHeight="1">
      <c r="B7" s="2"/>
      <c r="C7" s="3" t="s">
        <v>3</v>
      </c>
      <c r="D7" s="4"/>
      <c r="E7" s="80"/>
      <c r="F7" s="80"/>
      <c r="G7" s="81"/>
      <c r="H7" s="81"/>
      <c r="I7" s="6"/>
      <c r="J7" s="6"/>
      <c r="K7" s="6"/>
      <c r="L7" s="6"/>
      <c r="M7" s="6"/>
      <c r="N7" s="6"/>
      <c r="O7" s="6"/>
      <c r="P7" s="6"/>
      <c r="Q7" s="2"/>
    </row>
    <row r="8" spans="1:17">
      <c r="B8" s="2"/>
      <c r="C8" s="7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15.75">
      <c r="B9" s="82" t="s">
        <v>4</v>
      </c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</row>
    <row r="10" spans="1:17" ht="15.75">
      <c r="B10" s="9"/>
      <c r="C10" s="10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 s="15" customFormat="1" ht="25.5">
      <c r="B11" s="11"/>
      <c r="C11" s="12" t="s">
        <v>8</v>
      </c>
      <c r="D11" s="12" t="s">
        <v>9</v>
      </c>
      <c r="E11" s="12" t="s">
        <v>10</v>
      </c>
      <c r="F11" s="13" t="s">
        <v>11</v>
      </c>
      <c r="G11" s="13" t="s">
        <v>12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spans="1:17" ht="13.5" thickBot="1">
      <c r="B12" s="16"/>
      <c r="C12" s="17"/>
      <c r="D12" s="18"/>
      <c r="E12" s="18"/>
      <c r="F12" s="18"/>
      <c r="G12" s="18"/>
      <c r="H12" s="11"/>
      <c r="I12" s="2"/>
      <c r="J12" s="2"/>
      <c r="K12" s="2"/>
      <c r="L12" s="2"/>
      <c r="M12" s="2"/>
      <c r="N12" s="2"/>
      <c r="O12" s="2"/>
      <c r="P12" s="2"/>
      <c r="Q12" s="2"/>
    </row>
    <row r="13" spans="1:17" s="26" customFormat="1" ht="26.25" customHeight="1" thickBot="1">
      <c r="A13" s="21">
        <v>1</v>
      </c>
      <c r="B13" s="21">
        <v>1</v>
      </c>
      <c r="C13" s="59" t="s">
        <v>172</v>
      </c>
      <c r="D13" s="62" t="s">
        <v>25</v>
      </c>
      <c r="E13" s="60">
        <v>10</v>
      </c>
      <c r="F13" s="23"/>
      <c r="G13" s="24"/>
      <c r="H13" s="11"/>
      <c r="I13" s="25"/>
      <c r="J13" s="25"/>
      <c r="K13" s="25"/>
      <c r="L13" s="25"/>
      <c r="M13" s="25"/>
      <c r="N13" s="25"/>
      <c r="O13" s="25"/>
      <c r="P13" s="25"/>
      <c r="Q13" s="25"/>
    </row>
    <row r="14" spans="1:17" s="28" customFormat="1" ht="26.25" customHeight="1" thickBot="1">
      <c r="A14" s="21">
        <v>2</v>
      </c>
      <c r="B14" s="21">
        <v>2</v>
      </c>
      <c r="C14" s="61" t="s">
        <v>173</v>
      </c>
      <c r="D14" s="62" t="s">
        <v>25</v>
      </c>
      <c r="E14" s="63">
        <v>2</v>
      </c>
      <c r="F14" s="23"/>
      <c r="G14" s="24"/>
      <c r="H14" s="11"/>
      <c r="I14" s="27"/>
      <c r="J14" s="27"/>
      <c r="K14" s="27"/>
      <c r="L14" s="27"/>
      <c r="M14" s="27"/>
      <c r="N14" s="27"/>
      <c r="O14" s="27"/>
      <c r="P14" s="27"/>
      <c r="Q14" s="27"/>
    </row>
    <row r="15" spans="1:17" s="28" customFormat="1" ht="26.25" customHeight="1" thickBot="1">
      <c r="A15" s="21">
        <v>3</v>
      </c>
      <c r="B15" s="21">
        <v>3</v>
      </c>
      <c r="C15" s="61" t="s">
        <v>172</v>
      </c>
      <c r="D15" s="62" t="s">
        <v>25</v>
      </c>
      <c r="E15" s="63">
        <v>10</v>
      </c>
      <c r="F15" s="23"/>
      <c r="G15" s="24"/>
      <c r="H15" s="11"/>
      <c r="I15" s="27"/>
      <c r="J15" s="27"/>
      <c r="K15" s="27"/>
      <c r="L15" s="27"/>
      <c r="M15" s="27"/>
      <c r="N15" s="27"/>
      <c r="O15" s="27"/>
      <c r="P15" s="27"/>
      <c r="Q15" s="27"/>
    </row>
    <row r="16" spans="1:17" s="28" customFormat="1" ht="26.25" customHeight="1" thickBot="1">
      <c r="A16" s="21">
        <v>4</v>
      </c>
      <c r="B16" s="21">
        <v>4</v>
      </c>
      <c r="C16" s="61" t="s">
        <v>174</v>
      </c>
      <c r="D16" s="62" t="s">
        <v>183</v>
      </c>
      <c r="E16" s="63">
        <v>40</v>
      </c>
      <c r="F16" s="23"/>
      <c r="G16" s="24"/>
      <c r="H16" s="11"/>
      <c r="I16" s="27"/>
      <c r="J16" s="27"/>
      <c r="K16" s="27"/>
      <c r="L16" s="27"/>
      <c r="M16" s="27"/>
      <c r="N16" s="27"/>
      <c r="O16" s="27"/>
      <c r="P16" s="27"/>
      <c r="Q16" s="27"/>
    </row>
    <row r="17" spans="1:17" s="28" customFormat="1" ht="26.25" customHeight="1" thickBot="1">
      <c r="A17" s="21">
        <v>5</v>
      </c>
      <c r="B17" s="21">
        <v>5</v>
      </c>
      <c r="C17" s="61" t="s">
        <v>175</v>
      </c>
      <c r="D17" s="62" t="s">
        <v>25</v>
      </c>
      <c r="E17" s="63">
        <v>3</v>
      </c>
      <c r="F17" s="23"/>
      <c r="G17" s="24"/>
      <c r="H17" s="11"/>
      <c r="I17" s="27"/>
      <c r="J17" s="27"/>
      <c r="K17" s="27"/>
      <c r="L17" s="27"/>
      <c r="M17" s="27"/>
      <c r="N17" s="27"/>
      <c r="O17" s="27"/>
      <c r="P17" s="27"/>
      <c r="Q17" s="27"/>
    </row>
    <row r="18" spans="1:17" s="28" customFormat="1" ht="26.25" customHeight="1" thickBot="1">
      <c r="A18" s="21">
        <v>6</v>
      </c>
      <c r="B18" s="21">
        <v>6</v>
      </c>
      <c r="C18" s="61" t="s">
        <v>176</v>
      </c>
      <c r="D18" s="62" t="s">
        <v>25</v>
      </c>
      <c r="E18" s="63">
        <v>3</v>
      </c>
      <c r="F18" s="23"/>
      <c r="G18" s="24"/>
      <c r="H18" s="11"/>
      <c r="I18" s="27"/>
      <c r="J18" s="27"/>
      <c r="K18" s="27"/>
      <c r="L18" s="27"/>
      <c r="M18" s="27"/>
      <c r="N18" s="27"/>
      <c r="O18" s="27"/>
      <c r="P18" s="27"/>
      <c r="Q18" s="27"/>
    </row>
    <row r="19" spans="1:17" s="28" customFormat="1" ht="26.25" customHeight="1" thickBot="1">
      <c r="A19" s="21">
        <v>7</v>
      </c>
      <c r="B19" s="21">
        <v>7</v>
      </c>
      <c r="C19" s="61" t="s">
        <v>177</v>
      </c>
      <c r="D19" s="62" t="s">
        <v>25</v>
      </c>
      <c r="E19" s="63">
        <v>3</v>
      </c>
      <c r="F19" s="23"/>
      <c r="G19" s="24"/>
      <c r="H19" s="11"/>
      <c r="I19" s="27"/>
      <c r="J19" s="27"/>
      <c r="K19" s="27"/>
      <c r="L19" s="27"/>
      <c r="M19" s="27"/>
      <c r="N19" s="27"/>
      <c r="O19" s="27"/>
      <c r="P19" s="27"/>
      <c r="Q19" s="27"/>
    </row>
    <row r="20" spans="1:17" s="28" customFormat="1" ht="26.25" customHeight="1" thickBot="1">
      <c r="A20" s="21">
        <v>8</v>
      </c>
      <c r="B20" s="21">
        <v>8</v>
      </c>
      <c r="C20" s="61" t="s">
        <v>178</v>
      </c>
      <c r="D20" s="62" t="s">
        <v>25</v>
      </c>
      <c r="E20" s="63">
        <v>3</v>
      </c>
      <c r="F20" s="23"/>
      <c r="G20" s="24"/>
      <c r="H20" s="11"/>
      <c r="I20" s="27"/>
      <c r="J20" s="27"/>
      <c r="K20" s="27"/>
      <c r="L20" s="27"/>
      <c r="M20" s="27"/>
      <c r="N20" s="27"/>
      <c r="O20" s="27"/>
      <c r="P20" s="27"/>
      <c r="Q20" s="27"/>
    </row>
    <row r="21" spans="1:17" s="28" customFormat="1" ht="26.25" customHeight="1" thickBot="1">
      <c r="A21" s="21">
        <v>9</v>
      </c>
      <c r="B21" s="21">
        <v>9</v>
      </c>
      <c r="C21" s="61" t="s">
        <v>179</v>
      </c>
      <c r="D21" s="62" t="s">
        <v>25</v>
      </c>
      <c r="E21" s="63">
        <v>2</v>
      </c>
      <c r="F21" s="23"/>
      <c r="G21" s="24"/>
      <c r="H21" s="11"/>
      <c r="I21" s="27"/>
      <c r="J21" s="27"/>
      <c r="K21" s="27"/>
      <c r="L21" s="27"/>
      <c r="M21" s="27"/>
      <c r="N21" s="27"/>
      <c r="O21" s="27"/>
      <c r="P21" s="27"/>
      <c r="Q21" s="27"/>
    </row>
    <row r="22" spans="1:17" s="28" customFormat="1" ht="26.25" customHeight="1" thickBot="1">
      <c r="A22" s="21">
        <v>10</v>
      </c>
      <c r="B22" s="21">
        <v>10</v>
      </c>
      <c r="C22" s="61" t="s">
        <v>180</v>
      </c>
      <c r="D22" s="62" t="s">
        <v>25</v>
      </c>
      <c r="E22" s="63">
        <v>1</v>
      </c>
      <c r="F22" s="23"/>
      <c r="G22" s="24"/>
      <c r="H22" s="11"/>
      <c r="I22" s="27"/>
      <c r="J22" s="27"/>
      <c r="K22" s="27"/>
      <c r="L22" s="27"/>
      <c r="M22" s="27"/>
      <c r="N22" s="27"/>
      <c r="O22" s="27"/>
      <c r="P22" s="27"/>
      <c r="Q22" s="27"/>
    </row>
    <row r="23" spans="1:17" s="28" customFormat="1" ht="26.25" customHeight="1" thickBot="1">
      <c r="A23" s="21">
        <v>11</v>
      </c>
      <c r="B23" s="21">
        <v>11</v>
      </c>
      <c r="C23" s="61" t="s">
        <v>181</v>
      </c>
      <c r="D23" s="62" t="s">
        <v>25</v>
      </c>
      <c r="E23" s="63">
        <v>5</v>
      </c>
      <c r="F23" s="23"/>
      <c r="G23" s="24"/>
      <c r="H23" s="11"/>
      <c r="I23" s="27"/>
      <c r="J23" s="27"/>
      <c r="K23" s="27"/>
      <c r="L23" s="27"/>
      <c r="M23" s="27"/>
      <c r="N23" s="27"/>
      <c r="O23" s="27"/>
      <c r="P23" s="27"/>
      <c r="Q23" s="27"/>
    </row>
    <row r="24" spans="1:17" s="28" customFormat="1" ht="26.25" customHeight="1" thickBot="1">
      <c r="A24" s="21">
        <v>12</v>
      </c>
      <c r="B24" s="21">
        <v>12</v>
      </c>
      <c r="C24" s="61" t="s">
        <v>182</v>
      </c>
      <c r="D24" s="62" t="s">
        <v>183</v>
      </c>
      <c r="E24" s="63">
        <v>100</v>
      </c>
      <c r="F24" s="23"/>
      <c r="G24" s="24"/>
      <c r="H24" s="11"/>
      <c r="I24" s="27"/>
      <c r="J24" s="27"/>
      <c r="K24" s="27"/>
      <c r="L24" s="27"/>
      <c r="M24" s="27"/>
      <c r="N24" s="27"/>
      <c r="O24" s="27"/>
      <c r="P24" s="27"/>
      <c r="Q24" s="27"/>
    </row>
    <row r="25" spans="1:17" s="28" customFormat="1" ht="26.25" customHeight="1" thickBot="1">
      <c r="A25" s="21">
        <v>13</v>
      </c>
      <c r="B25" s="21">
        <v>13</v>
      </c>
      <c r="C25" s="61" t="s">
        <v>172</v>
      </c>
      <c r="D25" s="62" t="s">
        <v>25</v>
      </c>
      <c r="E25" s="63">
        <v>30</v>
      </c>
      <c r="F25" s="23"/>
      <c r="G25" s="24"/>
      <c r="H25" s="11"/>
      <c r="I25" s="27"/>
      <c r="J25" s="27"/>
      <c r="K25" s="27"/>
      <c r="L25" s="27"/>
      <c r="M25" s="27"/>
      <c r="N25" s="27"/>
      <c r="O25" s="27"/>
      <c r="P25" s="27"/>
      <c r="Q25" s="27"/>
    </row>
    <row r="26" spans="1:17" s="36" customFormat="1" ht="16.5" thickBot="1">
      <c r="A26" s="102"/>
      <c r="B26" s="102"/>
      <c r="C26" s="106"/>
      <c r="D26" s="104"/>
      <c r="E26" s="104"/>
      <c r="F26" s="90"/>
      <c r="G26" s="91">
        <f>SUM(G13:G25)</f>
        <v>0</v>
      </c>
      <c r="H26" s="35"/>
    </row>
    <row r="27" spans="1:17" s="26" customFormat="1" ht="26.25" customHeight="1" thickBot="1">
      <c r="A27" s="21">
        <v>14</v>
      </c>
      <c r="B27" s="21">
        <v>1</v>
      </c>
      <c r="C27" s="61" t="s">
        <v>184</v>
      </c>
      <c r="D27" s="62" t="s">
        <v>25</v>
      </c>
      <c r="E27" s="63">
        <v>76</v>
      </c>
      <c r="F27" s="23"/>
      <c r="G27" s="24"/>
      <c r="H27" s="11"/>
    </row>
    <row r="28" spans="1:17" s="26" customFormat="1" ht="26.25" customHeight="1" thickBot="1">
      <c r="A28" s="21">
        <v>15</v>
      </c>
      <c r="B28" s="21">
        <v>2</v>
      </c>
      <c r="C28" s="61" t="s">
        <v>185</v>
      </c>
      <c r="D28" s="62" t="s">
        <v>25</v>
      </c>
      <c r="E28" s="63">
        <v>26</v>
      </c>
      <c r="F28" s="23"/>
      <c r="G28" s="24"/>
      <c r="H28" s="11"/>
    </row>
    <row r="29" spans="1:17" s="26" customFormat="1" ht="26.25" customHeight="1" thickBot="1">
      <c r="A29" s="21">
        <v>16</v>
      </c>
      <c r="B29" s="21">
        <v>3</v>
      </c>
      <c r="C29" s="61" t="s">
        <v>186</v>
      </c>
      <c r="D29" s="62" t="s">
        <v>25</v>
      </c>
      <c r="E29" s="63">
        <v>1</v>
      </c>
      <c r="F29" s="23"/>
      <c r="G29" s="24"/>
      <c r="H29" s="11"/>
    </row>
    <row r="30" spans="1:17" s="26" customFormat="1" ht="26.25" customHeight="1" thickBot="1">
      <c r="A30" s="21">
        <v>17</v>
      </c>
      <c r="B30" s="21">
        <v>4</v>
      </c>
      <c r="C30" s="61" t="s">
        <v>187</v>
      </c>
      <c r="D30" s="62" t="s">
        <v>183</v>
      </c>
      <c r="E30" s="63">
        <v>50</v>
      </c>
      <c r="F30" s="23"/>
      <c r="G30" s="24"/>
      <c r="H30" s="11"/>
    </row>
    <row r="31" spans="1:17" s="26" customFormat="1" ht="26.25" customHeight="1" thickBot="1">
      <c r="A31" s="21">
        <v>18</v>
      </c>
      <c r="B31" s="21">
        <v>5</v>
      </c>
      <c r="C31" s="61" t="s">
        <v>188</v>
      </c>
      <c r="D31" s="62" t="s">
        <v>25</v>
      </c>
      <c r="E31" s="63">
        <v>10</v>
      </c>
      <c r="F31" s="23"/>
      <c r="G31" s="24"/>
      <c r="H31" s="11"/>
    </row>
    <row r="32" spans="1:17" s="26" customFormat="1" ht="26.25" customHeight="1" thickBot="1">
      <c r="A32" s="21">
        <v>19</v>
      </c>
      <c r="B32" s="21">
        <v>6</v>
      </c>
      <c r="C32" s="61" t="s">
        <v>189</v>
      </c>
      <c r="D32" s="62" t="s">
        <v>25</v>
      </c>
      <c r="E32" s="63">
        <v>3</v>
      </c>
      <c r="F32" s="23"/>
      <c r="G32" s="24"/>
      <c r="H32" s="11"/>
    </row>
    <row r="33" spans="1:8" s="26" customFormat="1" ht="26.25" customHeight="1" thickBot="1">
      <c r="A33" s="21">
        <v>20</v>
      </c>
      <c r="B33" s="21">
        <v>7</v>
      </c>
      <c r="C33" s="61" t="s">
        <v>190</v>
      </c>
      <c r="D33" s="62" t="s">
        <v>25</v>
      </c>
      <c r="E33" s="63">
        <v>21</v>
      </c>
      <c r="F33" s="23"/>
      <c r="G33" s="24"/>
      <c r="H33" s="11"/>
    </row>
    <row r="34" spans="1:8" s="26" customFormat="1" ht="26.25" customHeight="1" thickBot="1">
      <c r="A34" s="21">
        <v>21</v>
      </c>
      <c r="B34" s="21">
        <v>8</v>
      </c>
      <c r="C34" s="61" t="s">
        <v>191</v>
      </c>
      <c r="D34" s="62" t="s">
        <v>25</v>
      </c>
      <c r="E34" s="63">
        <v>14</v>
      </c>
      <c r="F34" s="23"/>
      <c r="G34" s="24"/>
      <c r="H34" s="11"/>
    </row>
    <row r="35" spans="1:8" s="26" customFormat="1" ht="26.25" customHeight="1" thickBot="1">
      <c r="A35" s="21">
        <v>22</v>
      </c>
      <c r="B35" s="21">
        <v>9</v>
      </c>
      <c r="C35" s="61" t="s">
        <v>192</v>
      </c>
      <c r="D35" s="62" t="s">
        <v>25</v>
      </c>
      <c r="E35" s="63">
        <v>3</v>
      </c>
      <c r="F35" s="23"/>
      <c r="G35" s="24"/>
      <c r="H35" s="11"/>
    </row>
    <row r="36" spans="1:8" s="26" customFormat="1" ht="26.25" customHeight="1" thickBot="1">
      <c r="A36" s="21">
        <v>23</v>
      </c>
      <c r="B36" s="21">
        <v>10</v>
      </c>
      <c r="C36" s="61" t="s">
        <v>193</v>
      </c>
      <c r="D36" s="62" t="s">
        <v>25</v>
      </c>
      <c r="E36" s="63">
        <v>28</v>
      </c>
      <c r="F36" s="23"/>
      <c r="G36" s="24"/>
      <c r="H36" s="11"/>
    </row>
    <row r="37" spans="1:8" s="26" customFormat="1" ht="26.25" customHeight="1" thickBot="1">
      <c r="A37" s="21">
        <v>24</v>
      </c>
      <c r="B37" s="21">
        <v>11</v>
      </c>
      <c r="C37" s="61" t="s">
        <v>194</v>
      </c>
      <c r="D37" s="62" t="s">
        <v>25</v>
      </c>
      <c r="E37" s="63">
        <v>4</v>
      </c>
      <c r="F37" s="23"/>
      <c r="G37" s="24"/>
      <c r="H37" s="11"/>
    </row>
    <row r="38" spans="1:8" s="26" customFormat="1" ht="26.25" customHeight="1" thickBot="1">
      <c r="A38" s="21">
        <v>25</v>
      </c>
      <c r="B38" s="21">
        <v>12</v>
      </c>
      <c r="C38" s="61" t="s">
        <v>195</v>
      </c>
      <c r="D38" s="62" t="s">
        <v>25</v>
      </c>
      <c r="E38" s="63">
        <v>4</v>
      </c>
      <c r="F38" s="23"/>
      <c r="G38" s="24"/>
      <c r="H38" s="11"/>
    </row>
    <row r="39" spans="1:8" s="26" customFormat="1" ht="26.25" customHeight="1" thickBot="1">
      <c r="A39" s="21">
        <v>26</v>
      </c>
      <c r="B39" s="21">
        <v>13</v>
      </c>
      <c r="C39" s="61" t="s">
        <v>196</v>
      </c>
      <c r="D39" s="62" t="s">
        <v>25</v>
      </c>
      <c r="E39" s="63">
        <v>4</v>
      </c>
      <c r="F39" s="23"/>
      <c r="G39" s="24"/>
      <c r="H39" s="11"/>
    </row>
    <row r="40" spans="1:8" s="26" customFormat="1" ht="26.25" customHeight="1" thickBot="1">
      <c r="A40" s="21">
        <v>27</v>
      </c>
      <c r="B40" s="21">
        <v>14</v>
      </c>
      <c r="C40" s="61" t="s">
        <v>197</v>
      </c>
      <c r="D40" s="62" t="s">
        <v>25</v>
      </c>
      <c r="E40" s="63">
        <v>7</v>
      </c>
      <c r="F40" s="23"/>
      <c r="G40" s="24"/>
      <c r="H40" s="11"/>
    </row>
    <row r="41" spans="1:8" s="26" customFormat="1" ht="26.25" customHeight="1" thickBot="1">
      <c r="A41" s="21">
        <v>28</v>
      </c>
      <c r="B41" s="21">
        <v>15</v>
      </c>
      <c r="C41" s="61" t="s">
        <v>198</v>
      </c>
      <c r="D41" s="62" t="s">
        <v>183</v>
      </c>
      <c r="E41" s="63">
        <v>25</v>
      </c>
      <c r="F41" s="23"/>
      <c r="G41" s="24"/>
      <c r="H41" s="11"/>
    </row>
    <row r="42" spans="1:8" s="26" customFormat="1" ht="26.25" customHeight="1" thickBot="1">
      <c r="A42" s="21">
        <v>29</v>
      </c>
      <c r="B42" s="21">
        <v>16</v>
      </c>
      <c r="C42" s="61" t="s">
        <v>199</v>
      </c>
      <c r="D42" s="62" t="s">
        <v>25</v>
      </c>
      <c r="E42" s="63">
        <v>2</v>
      </c>
      <c r="F42" s="23"/>
      <c r="G42" s="24"/>
      <c r="H42" s="11"/>
    </row>
    <row r="43" spans="1:8" s="26" customFormat="1" ht="26.25" customHeight="1" thickBot="1">
      <c r="A43" s="21">
        <v>30</v>
      </c>
      <c r="B43" s="21">
        <v>17</v>
      </c>
      <c r="C43" s="61" t="s">
        <v>200</v>
      </c>
      <c r="D43" s="62" t="s">
        <v>25</v>
      </c>
      <c r="E43" s="63">
        <v>2</v>
      </c>
      <c r="F43" s="23"/>
      <c r="G43" s="24"/>
      <c r="H43" s="11"/>
    </row>
    <row r="44" spans="1:8" s="26" customFormat="1" ht="26.25" customHeight="1" thickBot="1">
      <c r="A44" s="102"/>
      <c r="B44" s="102"/>
      <c r="C44" s="103"/>
      <c r="D44" s="104"/>
      <c r="E44" s="105"/>
      <c r="F44" s="90"/>
      <c r="G44" s="91">
        <f>SUM(G27:G43)</f>
        <v>0</v>
      </c>
      <c r="H44" s="11"/>
    </row>
    <row r="45" spans="1:8" s="26" customFormat="1" ht="26.25" customHeight="1" thickBot="1">
      <c r="A45" s="21">
        <v>31</v>
      </c>
      <c r="B45" s="21">
        <v>1</v>
      </c>
      <c r="C45" s="61" t="s">
        <v>202</v>
      </c>
      <c r="D45" s="62" t="s">
        <v>25</v>
      </c>
      <c r="E45" s="63">
        <v>1</v>
      </c>
      <c r="F45" s="23"/>
      <c r="G45" s="24"/>
      <c r="H45" s="11"/>
    </row>
    <row r="46" spans="1:8" s="26" customFormat="1" ht="26.25" customHeight="1" thickBot="1">
      <c r="A46" s="21">
        <v>32</v>
      </c>
      <c r="B46" s="21">
        <v>2</v>
      </c>
      <c r="C46" s="61" t="s">
        <v>203</v>
      </c>
      <c r="D46" s="62" t="s">
        <v>25</v>
      </c>
      <c r="E46" s="63">
        <v>1</v>
      </c>
      <c r="F46" s="23"/>
      <c r="G46" s="24"/>
      <c r="H46" s="11"/>
    </row>
    <row r="47" spans="1:8" s="26" customFormat="1" ht="26.25" customHeight="1" thickBot="1">
      <c r="A47" s="21">
        <v>33</v>
      </c>
      <c r="B47" s="21">
        <v>3</v>
      </c>
      <c r="C47" s="61" t="s">
        <v>204</v>
      </c>
      <c r="D47" s="62" t="s">
        <v>25</v>
      </c>
      <c r="E47" s="63">
        <v>1</v>
      </c>
      <c r="F47" s="23"/>
      <c r="G47" s="24"/>
      <c r="H47" s="11"/>
    </row>
    <row r="48" spans="1:8" s="26" customFormat="1" ht="26.25" customHeight="1" thickBot="1">
      <c r="A48" s="21">
        <v>34</v>
      </c>
      <c r="B48" s="21">
        <v>4</v>
      </c>
      <c r="C48" s="61" t="s">
        <v>205</v>
      </c>
      <c r="D48" s="62" t="s">
        <v>25</v>
      </c>
      <c r="E48" s="63">
        <v>1</v>
      </c>
      <c r="F48" s="23"/>
      <c r="G48" s="24"/>
      <c r="H48" s="11"/>
    </row>
    <row r="49" spans="1:8" s="26" customFormat="1" ht="26.25" customHeight="1" thickBot="1">
      <c r="A49" s="21">
        <v>35</v>
      </c>
      <c r="B49" s="21">
        <v>5</v>
      </c>
      <c r="C49" s="61" t="s">
        <v>206</v>
      </c>
      <c r="D49" s="62" t="s">
        <v>25</v>
      </c>
      <c r="E49" s="63">
        <v>1</v>
      </c>
      <c r="F49" s="23"/>
      <c r="G49" s="24"/>
      <c r="H49" s="11"/>
    </row>
    <row r="50" spans="1:8" s="26" customFormat="1" ht="26.25" customHeight="1" thickBot="1">
      <c r="A50" s="21">
        <v>36</v>
      </c>
      <c r="B50" s="21">
        <v>6</v>
      </c>
      <c r="C50" s="61" t="s">
        <v>207</v>
      </c>
      <c r="D50" s="62" t="s">
        <v>201</v>
      </c>
      <c r="E50" s="63">
        <v>1</v>
      </c>
      <c r="F50" s="23"/>
      <c r="G50" s="24"/>
      <c r="H50" s="11"/>
    </row>
    <row r="51" spans="1:8" s="26" customFormat="1" ht="26.25" customHeight="1" thickBot="1">
      <c r="A51" s="21">
        <v>37</v>
      </c>
      <c r="B51" s="21">
        <v>7</v>
      </c>
      <c r="C51" s="61" t="s">
        <v>208</v>
      </c>
      <c r="D51" s="62" t="s">
        <v>25</v>
      </c>
      <c r="E51" s="63">
        <v>5</v>
      </c>
      <c r="F51" s="23"/>
      <c r="G51" s="24"/>
      <c r="H51" s="11"/>
    </row>
    <row r="52" spans="1:8" s="26" customFormat="1" ht="26.25" customHeight="1" thickBot="1">
      <c r="A52" s="21">
        <v>38</v>
      </c>
      <c r="B52" s="21">
        <v>8</v>
      </c>
      <c r="C52" s="61" t="s">
        <v>209</v>
      </c>
      <c r="D52" s="62" t="s">
        <v>201</v>
      </c>
      <c r="E52" s="63">
        <v>5</v>
      </c>
      <c r="F52" s="23"/>
      <c r="G52" s="24"/>
      <c r="H52" s="11"/>
    </row>
    <row r="53" spans="1:8" s="26" customFormat="1" ht="26.25" customHeight="1" thickBot="1">
      <c r="A53" s="21">
        <v>39</v>
      </c>
      <c r="B53" s="21">
        <v>9</v>
      </c>
      <c r="C53" s="61" t="s">
        <v>210</v>
      </c>
      <c r="D53" s="62" t="s">
        <v>25</v>
      </c>
      <c r="E53" s="63">
        <v>1</v>
      </c>
      <c r="F53" s="23"/>
      <c r="G53" s="24"/>
      <c r="H53" s="11"/>
    </row>
    <row r="54" spans="1:8" s="26" customFormat="1" ht="26.25" customHeight="1" thickBot="1">
      <c r="A54" s="21">
        <v>40</v>
      </c>
      <c r="B54" s="21">
        <v>10</v>
      </c>
      <c r="C54" s="61" t="s">
        <v>211</v>
      </c>
      <c r="D54" s="62" t="s">
        <v>25</v>
      </c>
      <c r="E54" s="63">
        <v>1</v>
      </c>
      <c r="F54" s="23"/>
      <c r="G54" s="24"/>
      <c r="H54" s="11"/>
    </row>
    <row r="55" spans="1:8" s="26" customFormat="1" ht="26.25" customHeight="1" thickBot="1">
      <c r="A55" s="21">
        <v>41</v>
      </c>
      <c r="B55" s="21">
        <v>11</v>
      </c>
      <c r="C55" s="61" t="s">
        <v>212</v>
      </c>
      <c r="D55" s="62" t="s">
        <v>25</v>
      </c>
      <c r="E55" s="63">
        <v>12</v>
      </c>
      <c r="F55" s="23"/>
      <c r="G55" s="24"/>
      <c r="H55" s="11"/>
    </row>
    <row r="56" spans="1:8" s="26" customFormat="1" ht="26.25" customHeight="1" thickBot="1">
      <c r="A56" s="21">
        <v>42</v>
      </c>
      <c r="B56" s="21">
        <v>12</v>
      </c>
      <c r="C56" s="61" t="s">
        <v>213</v>
      </c>
      <c r="D56" s="62" t="s">
        <v>25</v>
      </c>
      <c r="E56" s="63">
        <v>10</v>
      </c>
      <c r="F56" s="23"/>
      <c r="G56" s="24"/>
      <c r="H56" s="11"/>
    </row>
    <row r="57" spans="1:8" s="26" customFormat="1" ht="26.25" customHeight="1" thickBot="1">
      <c r="A57" s="21">
        <v>43</v>
      </c>
      <c r="B57" s="21">
        <v>13</v>
      </c>
      <c r="C57" s="61" t="s">
        <v>214</v>
      </c>
      <c r="D57" s="62" t="s">
        <v>201</v>
      </c>
      <c r="E57" s="63">
        <v>1</v>
      </c>
      <c r="F57" s="23"/>
      <c r="G57" s="24"/>
      <c r="H57" s="11"/>
    </row>
    <row r="58" spans="1:8" s="26" customFormat="1" ht="26.25" customHeight="1" thickBot="1">
      <c r="A58" s="21">
        <v>44</v>
      </c>
      <c r="B58" s="64">
        <v>14</v>
      </c>
      <c r="C58" s="65" t="s">
        <v>215</v>
      </c>
      <c r="D58" s="66" t="s">
        <v>25</v>
      </c>
      <c r="E58" s="67">
        <v>1</v>
      </c>
      <c r="F58" s="68"/>
      <c r="G58" s="69"/>
      <c r="H58" s="11"/>
    </row>
    <row r="59" spans="1:8" s="26" customFormat="1" ht="26.25" customHeight="1" thickBot="1">
      <c r="A59" s="98"/>
      <c r="B59" s="98"/>
      <c r="C59" s="99"/>
      <c r="D59" s="100"/>
      <c r="E59" s="101"/>
      <c r="F59" s="96"/>
      <c r="G59" s="97"/>
      <c r="H59" s="11"/>
    </row>
    <row r="60" spans="1:8" s="26" customFormat="1" ht="26.25" customHeight="1" thickBot="1">
      <c r="A60" s="21">
        <v>45</v>
      </c>
      <c r="B60" s="64">
        <v>1</v>
      </c>
      <c r="C60" s="59" t="s">
        <v>216</v>
      </c>
      <c r="D60" s="71" t="s">
        <v>25</v>
      </c>
      <c r="E60" s="72">
        <v>10</v>
      </c>
      <c r="F60" s="70"/>
      <c r="G60" s="69"/>
      <c r="H60" s="11"/>
    </row>
    <row r="61" spans="1:8" s="26" customFormat="1" ht="26.25" customHeight="1" thickBot="1">
      <c r="A61" s="21">
        <v>46</v>
      </c>
      <c r="B61" s="64">
        <v>2</v>
      </c>
      <c r="C61" s="59" t="s">
        <v>217</v>
      </c>
      <c r="D61" s="71" t="s">
        <v>25</v>
      </c>
      <c r="E61" s="72">
        <v>10</v>
      </c>
      <c r="F61" s="70"/>
      <c r="G61" s="69"/>
      <c r="H61" s="11"/>
    </row>
    <row r="62" spans="1:8" s="26" customFormat="1" ht="26.25" customHeight="1" thickBot="1">
      <c r="A62" s="21">
        <v>47</v>
      </c>
      <c r="B62" s="64">
        <v>3</v>
      </c>
      <c r="C62" s="59" t="s">
        <v>218</v>
      </c>
      <c r="D62" s="71" t="s">
        <v>25</v>
      </c>
      <c r="E62" s="72">
        <v>10</v>
      </c>
      <c r="F62" s="70"/>
      <c r="G62" s="69"/>
      <c r="H62" s="11"/>
    </row>
    <row r="63" spans="1:8" s="26" customFormat="1" ht="26.25" customHeight="1" thickBot="1">
      <c r="A63" s="21">
        <v>48</v>
      </c>
      <c r="B63" s="64">
        <v>4</v>
      </c>
      <c r="C63" s="59" t="s">
        <v>219</v>
      </c>
      <c r="D63" s="71" t="s">
        <v>25</v>
      </c>
      <c r="E63" s="72">
        <v>10</v>
      </c>
      <c r="F63" s="70"/>
      <c r="G63" s="69"/>
      <c r="H63" s="11"/>
    </row>
    <row r="64" spans="1:8" s="26" customFormat="1" ht="26.25" customHeight="1" thickBot="1">
      <c r="A64" s="21">
        <v>49</v>
      </c>
      <c r="B64" s="64">
        <v>5</v>
      </c>
      <c r="C64" s="59" t="s">
        <v>220</v>
      </c>
      <c r="D64" s="71" t="s">
        <v>25</v>
      </c>
      <c r="E64" s="72">
        <v>40</v>
      </c>
      <c r="F64" s="70"/>
      <c r="G64" s="69"/>
      <c r="H64" s="11"/>
    </row>
    <row r="65" spans="1:8" s="26" customFormat="1" ht="26.25" customHeight="1" thickBot="1">
      <c r="A65" s="21">
        <v>50</v>
      </c>
      <c r="B65" s="64">
        <v>6</v>
      </c>
      <c r="C65" s="59" t="s">
        <v>221</v>
      </c>
      <c r="D65" s="71" t="s">
        <v>25</v>
      </c>
      <c r="E65" s="72">
        <v>50</v>
      </c>
      <c r="F65" s="70"/>
      <c r="G65" s="69"/>
      <c r="H65" s="11"/>
    </row>
    <row r="66" spans="1:8" s="26" customFormat="1" ht="26.25" customHeight="1" thickBot="1">
      <c r="A66" s="21">
        <v>51</v>
      </c>
      <c r="B66" s="64">
        <v>7</v>
      </c>
      <c r="C66" s="59" t="s">
        <v>222</v>
      </c>
      <c r="D66" s="71" t="s">
        <v>25</v>
      </c>
      <c r="E66" s="72">
        <v>10</v>
      </c>
      <c r="F66" s="70"/>
      <c r="G66" s="69"/>
      <c r="H66" s="11"/>
    </row>
    <row r="67" spans="1:8" s="26" customFormat="1" ht="26.25" customHeight="1" thickBot="1">
      <c r="A67" s="21">
        <v>52</v>
      </c>
      <c r="B67" s="64">
        <v>8</v>
      </c>
      <c r="C67" s="59" t="s">
        <v>223</v>
      </c>
      <c r="D67" s="71" t="s">
        <v>25</v>
      </c>
      <c r="E67" s="72">
        <v>10</v>
      </c>
      <c r="F67" s="70"/>
      <c r="G67" s="69"/>
      <c r="H67" s="11"/>
    </row>
    <row r="68" spans="1:8" s="26" customFormat="1" ht="26.25" customHeight="1" thickBot="1">
      <c r="A68" s="21">
        <v>53</v>
      </c>
      <c r="B68" s="64">
        <v>9</v>
      </c>
      <c r="C68" s="59" t="s">
        <v>224</v>
      </c>
      <c r="D68" s="71" t="s">
        <v>25</v>
      </c>
      <c r="E68" s="72">
        <v>30</v>
      </c>
      <c r="F68" s="70"/>
      <c r="G68" s="69"/>
      <c r="H68" s="11"/>
    </row>
    <row r="69" spans="1:8" s="26" customFormat="1" ht="26.25" customHeight="1" thickBot="1">
      <c r="A69" s="21">
        <v>54</v>
      </c>
      <c r="B69" s="64">
        <v>10</v>
      </c>
      <c r="C69" s="59" t="s">
        <v>225</v>
      </c>
      <c r="D69" s="71" t="s">
        <v>25</v>
      </c>
      <c r="E69" s="72">
        <v>10</v>
      </c>
      <c r="F69" s="70"/>
      <c r="G69" s="69"/>
      <c r="H69" s="11"/>
    </row>
    <row r="70" spans="1:8" s="26" customFormat="1" ht="26.25" customHeight="1" thickBot="1">
      <c r="A70" s="21">
        <v>55</v>
      </c>
      <c r="B70" s="64">
        <v>11</v>
      </c>
      <c r="C70" s="59" t="s">
        <v>226</v>
      </c>
      <c r="D70" s="71" t="s">
        <v>25</v>
      </c>
      <c r="E70" s="72">
        <v>50</v>
      </c>
      <c r="F70" s="70"/>
      <c r="G70" s="69"/>
      <c r="H70" s="11"/>
    </row>
    <row r="71" spans="1:8" s="26" customFormat="1" ht="26.25" customHeight="1" thickBot="1">
      <c r="A71" s="21">
        <v>56</v>
      </c>
      <c r="B71" s="64">
        <v>12</v>
      </c>
      <c r="C71" s="59" t="s">
        <v>227</v>
      </c>
      <c r="D71" s="71" t="s">
        <v>25</v>
      </c>
      <c r="E71" s="72">
        <v>10</v>
      </c>
      <c r="F71" s="70"/>
      <c r="G71" s="69"/>
      <c r="H71" s="11"/>
    </row>
    <row r="72" spans="1:8" s="26" customFormat="1" ht="26.25" customHeight="1" thickBot="1">
      <c r="A72" s="21">
        <v>57</v>
      </c>
      <c r="B72" s="64">
        <v>13</v>
      </c>
      <c r="C72" s="61" t="s">
        <v>228</v>
      </c>
      <c r="D72" s="73" t="s">
        <v>25</v>
      </c>
      <c r="E72" s="74">
        <v>50</v>
      </c>
      <c r="F72" s="70"/>
      <c r="G72" s="69"/>
      <c r="H72" s="11"/>
    </row>
    <row r="73" spans="1:8" s="26" customFormat="1" ht="26.25" customHeight="1" thickBot="1">
      <c r="A73" s="21">
        <v>58</v>
      </c>
      <c r="B73" s="64">
        <v>14</v>
      </c>
      <c r="C73" s="61" t="s">
        <v>229</v>
      </c>
      <c r="D73" s="62" t="s">
        <v>25</v>
      </c>
      <c r="E73" s="63">
        <v>50</v>
      </c>
      <c r="F73" s="23"/>
      <c r="G73" s="24"/>
      <c r="H73" s="11"/>
    </row>
    <row r="74" spans="1:8" s="26" customFormat="1" ht="26.25" customHeight="1" thickBot="1">
      <c r="A74" s="21">
        <v>59</v>
      </c>
      <c r="B74" s="64">
        <v>15</v>
      </c>
      <c r="C74" s="61" t="s">
        <v>230</v>
      </c>
      <c r="D74" s="62" t="s">
        <v>25</v>
      </c>
      <c r="E74" s="63">
        <v>60</v>
      </c>
      <c r="F74" s="23"/>
      <c r="G74" s="24"/>
      <c r="H74" s="11"/>
    </row>
    <row r="75" spans="1:8" s="26" customFormat="1" ht="26.25" customHeight="1" thickBot="1">
      <c r="A75" s="21">
        <v>60</v>
      </c>
      <c r="B75" s="64">
        <v>16</v>
      </c>
      <c r="C75" s="61" t="s">
        <v>231</v>
      </c>
      <c r="D75" s="62" t="s">
        <v>25</v>
      </c>
      <c r="E75" s="63">
        <v>30</v>
      </c>
      <c r="F75" s="23"/>
      <c r="G75" s="24"/>
      <c r="H75" s="11"/>
    </row>
    <row r="76" spans="1:8" s="26" customFormat="1" ht="26.25" customHeight="1" thickBot="1">
      <c r="A76" s="21">
        <v>61</v>
      </c>
      <c r="B76" s="64">
        <v>17</v>
      </c>
      <c r="C76" s="61" t="s">
        <v>232</v>
      </c>
      <c r="D76" s="62" t="s">
        <v>25</v>
      </c>
      <c r="E76" s="63">
        <v>20</v>
      </c>
      <c r="F76" s="23"/>
      <c r="G76" s="24"/>
      <c r="H76" s="11"/>
    </row>
    <row r="77" spans="1:8" s="26" customFormat="1" ht="26.25" customHeight="1" thickBot="1">
      <c r="A77" s="21">
        <v>62</v>
      </c>
      <c r="B77" s="64">
        <v>18</v>
      </c>
      <c r="C77" s="61" t="s">
        <v>233</v>
      </c>
      <c r="D77" s="62" t="s">
        <v>25</v>
      </c>
      <c r="E77" s="63">
        <v>20</v>
      </c>
      <c r="F77" s="23"/>
      <c r="G77" s="24"/>
      <c r="H77" s="11"/>
    </row>
    <row r="78" spans="1:8" s="26" customFormat="1" ht="26.25" customHeight="1" thickBot="1">
      <c r="A78" s="21">
        <v>63</v>
      </c>
      <c r="B78" s="64">
        <v>19</v>
      </c>
      <c r="C78" s="61" t="s">
        <v>234</v>
      </c>
      <c r="D78" s="62" t="s">
        <v>25</v>
      </c>
      <c r="E78" s="63">
        <v>25</v>
      </c>
      <c r="F78" s="23"/>
      <c r="G78" s="24"/>
      <c r="H78" s="11"/>
    </row>
    <row r="79" spans="1:8" s="26" customFormat="1" ht="26.25" customHeight="1" thickBot="1">
      <c r="A79" s="21">
        <v>64</v>
      </c>
      <c r="B79" s="64">
        <v>20</v>
      </c>
      <c r="C79" s="61" t="s">
        <v>235</v>
      </c>
      <c r="D79" s="62" t="s">
        <v>25</v>
      </c>
      <c r="E79" s="63">
        <v>2</v>
      </c>
      <c r="F79" s="23"/>
      <c r="G79" s="24"/>
      <c r="H79" s="11"/>
    </row>
    <row r="80" spans="1:8" s="26" customFormat="1" ht="26.25" customHeight="1" thickBot="1">
      <c r="A80" s="21">
        <v>65</v>
      </c>
      <c r="B80" s="64">
        <v>21</v>
      </c>
      <c r="C80" s="61" t="s">
        <v>236</v>
      </c>
      <c r="D80" s="62" t="s">
        <v>25</v>
      </c>
      <c r="E80" s="63">
        <v>3</v>
      </c>
      <c r="F80" s="23"/>
      <c r="G80" s="24"/>
      <c r="H80" s="11"/>
    </row>
    <row r="81" spans="1:8" s="26" customFormat="1" ht="26.25" customHeight="1" thickBot="1">
      <c r="A81" s="21">
        <v>66</v>
      </c>
      <c r="B81" s="64">
        <v>22</v>
      </c>
      <c r="C81" s="61" t="s">
        <v>237</v>
      </c>
      <c r="D81" s="62" t="s">
        <v>25</v>
      </c>
      <c r="E81" s="63">
        <v>15</v>
      </c>
      <c r="F81" s="23"/>
      <c r="G81" s="24"/>
      <c r="H81" s="11"/>
    </row>
    <row r="82" spans="1:8" s="26" customFormat="1" ht="26.25" customHeight="1" thickBot="1">
      <c r="A82" s="21">
        <v>67</v>
      </c>
      <c r="B82" s="64">
        <v>23</v>
      </c>
      <c r="C82" s="61" t="s">
        <v>238</v>
      </c>
      <c r="D82" s="62" t="s">
        <v>25</v>
      </c>
      <c r="E82" s="63">
        <v>10</v>
      </c>
      <c r="F82" s="23"/>
      <c r="G82" s="24"/>
      <c r="H82" s="11"/>
    </row>
    <row r="83" spans="1:8" s="26" customFormat="1" ht="26.25" customHeight="1" thickBot="1">
      <c r="A83" s="21">
        <v>68</v>
      </c>
      <c r="B83" s="64">
        <v>24</v>
      </c>
      <c r="C83" s="61" t="s">
        <v>239</v>
      </c>
      <c r="D83" s="62" t="s">
        <v>25</v>
      </c>
      <c r="E83" s="63">
        <v>20</v>
      </c>
      <c r="F83" s="23"/>
      <c r="G83" s="24"/>
      <c r="H83" s="11"/>
    </row>
    <row r="84" spans="1:8" s="26" customFormat="1" ht="26.25" customHeight="1" thickBot="1">
      <c r="A84" s="21">
        <v>69</v>
      </c>
      <c r="B84" s="64">
        <v>25</v>
      </c>
      <c r="C84" s="61" t="s">
        <v>240</v>
      </c>
      <c r="D84" s="62" t="s">
        <v>25</v>
      </c>
      <c r="E84" s="63">
        <v>20</v>
      </c>
      <c r="F84" s="23"/>
      <c r="G84" s="24"/>
      <c r="H84" s="11"/>
    </row>
    <row r="85" spans="1:8" s="26" customFormat="1" ht="26.25" customHeight="1" thickBot="1">
      <c r="A85" s="21">
        <v>70</v>
      </c>
      <c r="B85" s="64">
        <v>26</v>
      </c>
      <c r="C85" s="61" t="s">
        <v>241</v>
      </c>
      <c r="D85" s="62" t="s">
        <v>25</v>
      </c>
      <c r="E85" s="63">
        <v>30</v>
      </c>
      <c r="F85" s="23"/>
      <c r="G85" s="24"/>
      <c r="H85" s="11"/>
    </row>
    <row r="86" spans="1:8" s="26" customFormat="1" ht="26.25" customHeight="1" thickBot="1">
      <c r="A86" s="21">
        <v>71</v>
      </c>
      <c r="B86" s="64">
        <v>27</v>
      </c>
      <c r="C86" s="61" t="s">
        <v>242</v>
      </c>
      <c r="D86" s="62" t="s">
        <v>25</v>
      </c>
      <c r="E86" s="63">
        <v>20</v>
      </c>
      <c r="F86" s="23"/>
      <c r="G86" s="24"/>
      <c r="H86" s="11"/>
    </row>
    <row r="87" spans="1:8" s="26" customFormat="1" ht="26.25" customHeight="1" thickBot="1">
      <c r="A87" s="21">
        <v>72</v>
      </c>
      <c r="B87" s="64">
        <v>28</v>
      </c>
      <c r="C87" s="61" t="s">
        <v>243</v>
      </c>
      <c r="D87" s="62" t="s">
        <v>25</v>
      </c>
      <c r="E87" s="63">
        <v>20</v>
      </c>
      <c r="F87" s="23"/>
      <c r="G87" s="24"/>
      <c r="H87" s="11"/>
    </row>
    <row r="88" spans="1:8" s="26" customFormat="1" ht="26.25" customHeight="1" thickBot="1">
      <c r="A88" s="21">
        <v>73</v>
      </c>
      <c r="B88" s="64">
        <v>29</v>
      </c>
      <c r="C88" s="61" t="s">
        <v>244</v>
      </c>
      <c r="D88" s="62" t="s">
        <v>25</v>
      </c>
      <c r="E88" s="63">
        <v>50</v>
      </c>
      <c r="F88" s="23"/>
      <c r="G88" s="24"/>
      <c r="H88" s="11"/>
    </row>
    <row r="89" spans="1:8" s="26" customFormat="1" ht="26.25" customHeight="1" thickBot="1">
      <c r="A89" s="21">
        <v>74</v>
      </c>
      <c r="B89" s="64">
        <v>30</v>
      </c>
      <c r="C89" s="61" t="s">
        <v>245</v>
      </c>
      <c r="D89" s="62" t="s">
        <v>25</v>
      </c>
      <c r="E89" s="63">
        <v>50</v>
      </c>
      <c r="F89" s="23"/>
      <c r="G89" s="24"/>
      <c r="H89" s="11"/>
    </row>
    <row r="90" spans="1:8" s="26" customFormat="1" ht="26.25" customHeight="1" thickBot="1">
      <c r="A90" s="21">
        <v>75</v>
      </c>
      <c r="B90" s="64">
        <v>31</v>
      </c>
      <c r="C90" s="61" t="s">
        <v>246</v>
      </c>
      <c r="D90" s="62" t="s">
        <v>25</v>
      </c>
      <c r="E90" s="63">
        <v>30</v>
      </c>
      <c r="F90" s="23"/>
      <c r="G90" s="24"/>
      <c r="H90" s="11"/>
    </row>
    <row r="91" spans="1:8" s="26" customFormat="1" ht="26.25" customHeight="1" thickBot="1">
      <c r="A91" s="21">
        <v>76</v>
      </c>
      <c r="B91" s="64">
        <v>32</v>
      </c>
      <c r="C91" s="61" t="s">
        <v>247</v>
      </c>
      <c r="D91" s="62" t="s">
        <v>25</v>
      </c>
      <c r="E91" s="63">
        <v>30</v>
      </c>
      <c r="F91" s="23"/>
      <c r="G91" s="24"/>
      <c r="H91" s="11"/>
    </row>
    <row r="92" spans="1:8" s="26" customFormat="1" ht="26.25" customHeight="1" thickBot="1">
      <c r="A92" s="21">
        <v>77</v>
      </c>
      <c r="B92" s="64">
        <v>33</v>
      </c>
      <c r="C92" s="61" t="s">
        <v>248</v>
      </c>
      <c r="D92" s="62" t="s">
        <v>25</v>
      </c>
      <c r="E92" s="63">
        <v>6</v>
      </c>
      <c r="F92" s="23"/>
      <c r="G92" s="24"/>
      <c r="H92" s="11"/>
    </row>
    <row r="93" spans="1:8" s="26" customFormat="1" ht="26.25" customHeight="1" thickBot="1">
      <c r="A93" s="21">
        <v>78</v>
      </c>
      <c r="B93" s="64">
        <v>34</v>
      </c>
      <c r="C93" s="61" t="s">
        <v>249</v>
      </c>
      <c r="D93" s="62" t="s">
        <v>25</v>
      </c>
      <c r="E93" s="63">
        <v>6</v>
      </c>
      <c r="F93" s="23"/>
      <c r="G93" s="24"/>
      <c r="H93" s="11"/>
    </row>
    <row r="94" spans="1:8" s="26" customFormat="1" ht="26.25" customHeight="1" thickBot="1">
      <c r="A94" s="92"/>
      <c r="B94" s="92"/>
      <c r="C94" s="93"/>
      <c r="D94" s="94"/>
      <c r="E94" s="95"/>
      <c r="F94" s="96"/>
      <c r="G94" s="97"/>
      <c r="H94" s="11"/>
    </row>
    <row r="95" spans="1:8" s="26" customFormat="1" ht="26.25" customHeight="1" thickBot="1">
      <c r="A95" s="21">
        <v>79</v>
      </c>
      <c r="B95" s="64">
        <v>1</v>
      </c>
      <c r="C95" s="59" t="s">
        <v>250</v>
      </c>
      <c r="D95" s="71" t="s">
        <v>25</v>
      </c>
      <c r="E95" s="72">
        <v>2</v>
      </c>
      <c r="F95" s="70"/>
      <c r="G95" s="69"/>
      <c r="H95" s="11"/>
    </row>
    <row r="96" spans="1:8" s="26" customFormat="1" ht="26.25" customHeight="1" thickBot="1">
      <c r="A96" s="21">
        <v>80</v>
      </c>
      <c r="B96" s="64">
        <v>2</v>
      </c>
      <c r="C96" s="59" t="s">
        <v>251</v>
      </c>
      <c r="D96" s="71" t="s">
        <v>25</v>
      </c>
      <c r="E96" s="72">
        <v>5</v>
      </c>
      <c r="F96" s="70"/>
      <c r="G96" s="69"/>
      <c r="H96" s="11"/>
    </row>
    <row r="97" spans="1:8" s="26" customFormat="1" ht="26.25" customHeight="1" thickBot="1">
      <c r="A97" s="21">
        <v>81</v>
      </c>
      <c r="B97" s="64">
        <v>3</v>
      </c>
      <c r="C97" s="59" t="s">
        <v>252</v>
      </c>
      <c r="D97" s="71" t="s">
        <v>25</v>
      </c>
      <c r="E97" s="72">
        <v>5</v>
      </c>
      <c r="F97" s="70"/>
      <c r="G97" s="69"/>
      <c r="H97" s="11"/>
    </row>
    <row r="98" spans="1:8" s="26" customFormat="1" ht="26.25" customHeight="1" thickBot="1">
      <c r="A98" s="21">
        <v>82</v>
      </c>
      <c r="B98" s="64">
        <v>4</v>
      </c>
      <c r="C98" s="59" t="s">
        <v>253</v>
      </c>
      <c r="D98" s="71" t="s">
        <v>25</v>
      </c>
      <c r="E98" s="72">
        <v>5</v>
      </c>
      <c r="F98" s="70"/>
      <c r="G98" s="69"/>
      <c r="H98" s="11"/>
    </row>
    <row r="99" spans="1:8" s="26" customFormat="1" ht="26.25" customHeight="1" thickBot="1">
      <c r="A99" s="21">
        <v>83</v>
      </c>
      <c r="B99" s="64">
        <v>5</v>
      </c>
      <c r="C99" s="59" t="s">
        <v>254</v>
      </c>
      <c r="D99" s="71" t="s">
        <v>25</v>
      </c>
      <c r="E99" s="72">
        <v>10</v>
      </c>
      <c r="F99" s="70"/>
      <c r="G99" s="69"/>
      <c r="H99" s="11"/>
    </row>
    <row r="100" spans="1:8" s="26" customFormat="1" ht="26.25" customHeight="1" thickBot="1">
      <c r="A100" s="21">
        <v>84</v>
      </c>
      <c r="B100" s="64">
        <v>6</v>
      </c>
      <c r="C100" s="59" t="s">
        <v>255</v>
      </c>
      <c r="D100" s="71" t="s">
        <v>25</v>
      </c>
      <c r="E100" s="72">
        <v>10</v>
      </c>
      <c r="F100" s="70"/>
      <c r="G100" s="69"/>
      <c r="H100" s="11"/>
    </row>
    <row r="101" spans="1:8" s="26" customFormat="1" ht="26.25" customHeight="1" thickBot="1">
      <c r="A101" s="21">
        <v>85</v>
      </c>
      <c r="B101" s="64">
        <v>7</v>
      </c>
      <c r="C101" s="59" t="s">
        <v>256</v>
      </c>
      <c r="D101" s="71" t="s">
        <v>25</v>
      </c>
      <c r="E101" s="72">
        <v>5</v>
      </c>
      <c r="F101" s="70"/>
      <c r="G101" s="69"/>
      <c r="H101" s="11"/>
    </row>
    <row r="102" spans="1:8" s="26" customFormat="1" ht="26.25" customHeight="1" thickBot="1">
      <c r="A102" s="21">
        <v>86</v>
      </c>
      <c r="B102" s="64">
        <v>8</v>
      </c>
      <c r="C102" s="59" t="s">
        <v>257</v>
      </c>
      <c r="D102" s="71" t="s">
        <v>25</v>
      </c>
      <c r="E102" s="72">
        <v>10</v>
      </c>
      <c r="F102" s="70"/>
      <c r="G102" s="69"/>
      <c r="H102" s="11"/>
    </row>
    <row r="103" spans="1:8" s="26" customFormat="1" ht="26.25" customHeight="1" thickBot="1">
      <c r="A103" s="21">
        <v>87</v>
      </c>
      <c r="B103" s="64">
        <v>9</v>
      </c>
      <c r="C103" s="59" t="s">
        <v>258</v>
      </c>
      <c r="D103" s="71" t="s">
        <v>25</v>
      </c>
      <c r="E103" s="72">
        <v>5</v>
      </c>
      <c r="F103" s="70"/>
      <c r="G103" s="69"/>
      <c r="H103" s="11"/>
    </row>
    <row r="104" spans="1:8" s="26" customFormat="1" ht="26.25" customHeight="1" thickBot="1">
      <c r="A104" s="21">
        <v>88</v>
      </c>
      <c r="B104" s="64">
        <v>10</v>
      </c>
      <c r="C104" s="59" t="s">
        <v>224</v>
      </c>
      <c r="D104" s="71" t="s">
        <v>25</v>
      </c>
      <c r="E104" s="72">
        <v>5</v>
      </c>
      <c r="F104" s="70"/>
      <c r="G104" s="69"/>
      <c r="H104" s="11"/>
    </row>
    <row r="105" spans="1:8" s="26" customFormat="1" ht="26.25" customHeight="1" thickBot="1">
      <c r="A105" s="21">
        <v>89</v>
      </c>
      <c r="B105" s="64">
        <v>11</v>
      </c>
      <c r="C105" s="59" t="s">
        <v>259</v>
      </c>
      <c r="D105" s="71" t="s">
        <v>25</v>
      </c>
      <c r="E105" s="72">
        <v>10</v>
      </c>
      <c r="F105" s="70"/>
      <c r="G105" s="69"/>
      <c r="H105" s="11"/>
    </row>
    <row r="106" spans="1:8" s="26" customFormat="1" ht="26.25" customHeight="1" thickBot="1">
      <c r="A106" s="21">
        <v>90</v>
      </c>
      <c r="B106" s="64">
        <v>12</v>
      </c>
      <c r="C106" s="59" t="s">
        <v>260</v>
      </c>
      <c r="D106" s="71" t="s">
        <v>25</v>
      </c>
      <c r="E106" s="72">
        <v>3</v>
      </c>
      <c r="F106" s="70"/>
      <c r="G106" s="69"/>
      <c r="H106" s="11"/>
    </row>
    <row r="107" spans="1:8" s="26" customFormat="1" ht="26.25" customHeight="1" thickBot="1">
      <c r="A107" s="21">
        <v>91</v>
      </c>
      <c r="B107" s="64">
        <v>13</v>
      </c>
      <c r="C107" s="61" t="s">
        <v>261</v>
      </c>
      <c r="D107" s="73" t="s">
        <v>25</v>
      </c>
      <c r="E107" s="74">
        <v>3</v>
      </c>
      <c r="F107" s="70"/>
      <c r="G107" s="69"/>
      <c r="H107" s="11"/>
    </row>
    <row r="108" spans="1:8" s="26" customFormat="1" ht="26.25" customHeight="1" thickBot="1">
      <c r="A108" s="21">
        <v>92</v>
      </c>
      <c r="B108" s="64">
        <v>14</v>
      </c>
      <c r="C108" s="61" t="s">
        <v>262</v>
      </c>
      <c r="D108" s="62" t="s">
        <v>25</v>
      </c>
      <c r="E108" s="63">
        <v>10</v>
      </c>
      <c r="F108" s="23"/>
      <c r="G108" s="24"/>
      <c r="H108" s="11"/>
    </row>
    <row r="109" spans="1:8" s="26" customFormat="1" ht="26.25" customHeight="1" thickBot="1">
      <c r="A109" s="21">
        <v>93</v>
      </c>
      <c r="B109" s="64">
        <v>15</v>
      </c>
      <c r="C109" s="61" t="s">
        <v>263</v>
      </c>
      <c r="D109" s="62" t="s">
        <v>25</v>
      </c>
      <c r="E109" s="63">
        <v>5</v>
      </c>
      <c r="F109" s="23"/>
      <c r="G109" s="24"/>
      <c r="H109" s="11"/>
    </row>
    <row r="110" spans="1:8" s="26" customFormat="1" ht="26.25" customHeight="1" thickBot="1">
      <c r="A110" s="21">
        <v>94</v>
      </c>
      <c r="B110" s="64">
        <v>16</v>
      </c>
      <c r="C110" s="61" t="s">
        <v>264</v>
      </c>
      <c r="D110" s="62" t="s">
        <v>25</v>
      </c>
      <c r="E110" s="63">
        <v>10</v>
      </c>
      <c r="F110" s="23"/>
      <c r="G110" s="24"/>
      <c r="H110" s="11"/>
    </row>
    <row r="111" spans="1:8" s="26" customFormat="1" ht="26.25" customHeight="1" thickBot="1">
      <c r="A111" s="21">
        <v>95</v>
      </c>
      <c r="B111" s="64">
        <v>17</v>
      </c>
      <c r="C111" s="61" t="s">
        <v>265</v>
      </c>
      <c r="D111" s="62" t="s">
        <v>25</v>
      </c>
      <c r="E111" s="63">
        <v>2</v>
      </c>
      <c r="F111" s="23"/>
      <c r="G111" s="24"/>
      <c r="H111" s="11"/>
    </row>
    <row r="112" spans="1:8" s="26" customFormat="1" ht="26.25" customHeight="1" thickBot="1">
      <c r="A112" s="21">
        <v>96</v>
      </c>
      <c r="B112" s="64">
        <v>18</v>
      </c>
      <c r="C112" s="61" t="s">
        <v>266</v>
      </c>
      <c r="D112" s="62" t="s">
        <v>25</v>
      </c>
      <c r="E112" s="63">
        <v>2</v>
      </c>
      <c r="F112" s="23"/>
      <c r="G112" s="24"/>
      <c r="H112" s="11"/>
    </row>
    <row r="113" spans="1:8" s="26" customFormat="1" ht="26.25" customHeight="1" thickBot="1">
      <c r="A113" s="21">
        <v>97</v>
      </c>
      <c r="B113" s="64">
        <v>19</v>
      </c>
      <c r="C113" s="61" t="s">
        <v>267</v>
      </c>
      <c r="D113" s="62" t="s">
        <v>25</v>
      </c>
      <c r="E113" s="63">
        <v>10</v>
      </c>
      <c r="F113" s="23"/>
      <c r="G113" s="24"/>
      <c r="H113" s="11"/>
    </row>
    <row r="114" spans="1:8" s="26" customFormat="1" ht="26.25" customHeight="1" thickBot="1">
      <c r="A114" s="21">
        <v>98</v>
      </c>
      <c r="B114" s="64">
        <v>20</v>
      </c>
      <c r="C114" s="61" t="s">
        <v>268</v>
      </c>
      <c r="D114" s="62" t="s">
        <v>25</v>
      </c>
      <c r="E114" s="63">
        <v>2</v>
      </c>
      <c r="F114" s="23"/>
      <c r="G114" s="24"/>
      <c r="H114" s="11"/>
    </row>
    <row r="115" spans="1:8" s="26" customFormat="1" ht="26.25" customHeight="1" thickBot="1">
      <c r="A115" s="21">
        <v>99</v>
      </c>
      <c r="B115" s="64">
        <v>21</v>
      </c>
      <c r="C115" s="61" t="s">
        <v>269</v>
      </c>
      <c r="D115" s="62" t="s">
        <v>25</v>
      </c>
      <c r="E115" s="63">
        <v>3</v>
      </c>
      <c r="F115" s="23"/>
      <c r="G115" s="24"/>
      <c r="H115" s="11"/>
    </row>
    <row r="116" spans="1:8" s="26" customFormat="1" ht="26.25" customHeight="1" thickBot="1">
      <c r="A116" s="21">
        <v>100</v>
      </c>
      <c r="B116" s="64">
        <v>22</v>
      </c>
      <c r="C116" s="61" t="s">
        <v>239</v>
      </c>
      <c r="D116" s="62" t="s">
        <v>25</v>
      </c>
      <c r="E116" s="63">
        <v>5</v>
      </c>
      <c r="F116" s="23"/>
      <c r="G116" s="24"/>
      <c r="H116" s="11"/>
    </row>
    <row r="117" spans="1:8" s="26" customFormat="1" ht="26.25" customHeight="1" thickBot="1">
      <c r="A117" s="21">
        <v>101</v>
      </c>
      <c r="B117" s="64">
        <v>23</v>
      </c>
      <c r="C117" s="61" t="s">
        <v>270</v>
      </c>
      <c r="D117" s="62" t="s">
        <v>25</v>
      </c>
      <c r="E117" s="63">
        <v>2</v>
      </c>
      <c r="F117" s="23"/>
      <c r="G117" s="24"/>
      <c r="H117" s="11"/>
    </row>
    <row r="118" spans="1:8" s="26" customFormat="1" ht="26.25" customHeight="1" thickBot="1">
      <c r="A118" s="21">
        <v>102</v>
      </c>
      <c r="B118" s="64">
        <v>24</v>
      </c>
      <c r="C118" s="61" t="s">
        <v>271</v>
      </c>
      <c r="D118" s="62" t="s">
        <v>25</v>
      </c>
      <c r="E118" s="63">
        <v>10</v>
      </c>
      <c r="F118" s="23"/>
      <c r="G118" s="24"/>
      <c r="H118" s="11"/>
    </row>
    <row r="119" spans="1:8" s="26" customFormat="1" ht="26.25" customHeight="1" thickBot="1">
      <c r="A119" s="21">
        <v>103</v>
      </c>
      <c r="B119" s="64">
        <v>25</v>
      </c>
      <c r="C119" s="61" t="s">
        <v>240</v>
      </c>
      <c r="D119" s="62" t="s">
        <v>25</v>
      </c>
      <c r="E119" s="63">
        <v>5</v>
      </c>
      <c r="F119" s="23"/>
      <c r="G119" s="24"/>
      <c r="H119" s="11"/>
    </row>
    <row r="120" spans="1:8" s="26" customFormat="1" ht="26.25" customHeight="1" thickBot="1">
      <c r="A120" s="21">
        <v>104</v>
      </c>
      <c r="B120" s="64">
        <v>26</v>
      </c>
      <c r="C120" s="61" t="s">
        <v>272</v>
      </c>
      <c r="D120" s="62" t="s">
        <v>25</v>
      </c>
      <c r="E120" s="63">
        <v>1</v>
      </c>
      <c r="F120" s="23"/>
      <c r="G120" s="24"/>
      <c r="H120" s="11"/>
    </row>
    <row r="121" spans="1:8" s="26" customFormat="1" ht="26.25" customHeight="1" thickBot="1">
      <c r="A121" s="21">
        <v>105</v>
      </c>
      <c r="B121" s="64">
        <v>27</v>
      </c>
      <c r="C121" s="61" t="s">
        <v>273</v>
      </c>
      <c r="D121" s="62" t="s">
        <v>25</v>
      </c>
      <c r="E121" s="63">
        <v>20</v>
      </c>
      <c r="F121" s="23"/>
      <c r="G121" s="24"/>
      <c r="H121" s="11"/>
    </row>
    <row r="122" spans="1:8" s="26" customFormat="1" ht="26.25" customHeight="1" thickBot="1">
      <c r="A122" s="21">
        <v>106</v>
      </c>
      <c r="B122" s="64">
        <v>28</v>
      </c>
      <c r="C122" s="61" t="s">
        <v>274</v>
      </c>
      <c r="D122" s="62" t="s">
        <v>25</v>
      </c>
      <c r="E122" s="63">
        <v>50</v>
      </c>
      <c r="F122" s="23"/>
      <c r="G122" s="24"/>
      <c r="H122" s="11"/>
    </row>
    <row r="123" spans="1:8" s="26" customFormat="1" ht="26.25" customHeight="1" thickBot="1">
      <c r="A123" s="21">
        <v>107</v>
      </c>
      <c r="B123" s="64">
        <v>29</v>
      </c>
      <c r="C123" s="61" t="s">
        <v>275</v>
      </c>
      <c r="D123" s="62" t="s">
        <v>25</v>
      </c>
      <c r="E123" s="63">
        <v>50</v>
      </c>
      <c r="F123" s="23"/>
      <c r="G123" s="24"/>
      <c r="H123" s="11"/>
    </row>
    <row r="124" spans="1:8" s="26" customFormat="1" ht="26.25" customHeight="1" thickBot="1">
      <c r="A124" s="21">
        <v>108</v>
      </c>
      <c r="B124" s="64">
        <v>30</v>
      </c>
      <c r="C124" s="61" t="s">
        <v>276</v>
      </c>
      <c r="D124" s="62" t="s">
        <v>25</v>
      </c>
      <c r="E124" s="63">
        <v>20</v>
      </c>
      <c r="F124" s="23"/>
      <c r="G124" s="24"/>
      <c r="H124" s="11"/>
    </row>
    <row r="125" spans="1:8" s="26" customFormat="1" ht="26.25" customHeight="1" thickBot="1">
      <c r="A125" s="21">
        <v>109</v>
      </c>
      <c r="B125" s="64">
        <v>31</v>
      </c>
      <c r="C125" s="61" t="s">
        <v>277</v>
      </c>
      <c r="D125" s="62" t="s">
        <v>25</v>
      </c>
      <c r="E125" s="63">
        <v>5</v>
      </c>
      <c r="F125" s="23"/>
      <c r="G125" s="24"/>
      <c r="H125" s="11"/>
    </row>
    <row r="126" spans="1:8" s="26" customFormat="1" ht="26.25" customHeight="1" thickBot="1">
      <c r="A126" s="21">
        <v>110</v>
      </c>
      <c r="B126" s="64">
        <v>32</v>
      </c>
      <c r="C126" s="61" t="s">
        <v>278</v>
      </c>
      <c r="D126" s="62" t="s">
        <v>25</v>
      </c>
      <c r="E126" s="63">
        <v>20</v>
      </c>
      <c r="F126" s="23"/>
      <c r="G126" s="24"/>
      <c r="H126" s="11"/>
    </row>
    <row r="127" spans="1:8" s="26" customFormat="1" ht="26.25" customHeight="1" thickBot="1">
      <c r="A127" s="21">
        <v>111</v>
      </c>
      <c r="B127" s="64">
        <v>33</v>
      </c>
      <c r="C127" s="61" t="s">
        <v>279</v>
      </c>
      <c r="D127" s="62" t="s">
        <v>25</v>
      </c>
      <c r="E127" s="63">
        <v>20</v>
      </c>
      <c r="F127" s="23"/>
      <c r="G127" s="24"/>
      <c r="H127" s="11"/>
    </row>
    <row r="128" spans="1:8" s="26" customFormat="1" ht="26.25" customHeight="1" thickBot="1">
      <c r="A128" s="21">
        <v>112</v>
      </c>
      <c r="B128" s="64">
        <v>34</v>
      </c>
      <c r="C128" s="61" t="s">
        <v>280</v>
      </c>
      <c r="D128" s="62" t="s">
        <v>25</v>
      </c>
      <c r="E128" s="63">
        <v>5</v>
      </c>
      <c r="F128" s="23"/>
      <c r="G128" s="24"/>
      <c r="H128" s="11"/>
    </row>
    <row r="129" spans="1:8" s="26" customFormat="1" ht="26.25" customHeight="1" thickBot="1">
      <c r="A129" s="21">
        <v>113</v>
      </c>
      <c r="B129" s="64">
        <v>35</v>
      </c>
      <c r="C129" s="59" t="s">
        <v>281</v>
      </c>
      <c r="D129" s="71" t="s">
        <v>25</v>
      </c>
      <c r="E129" s="72">
        <v>400</v>
      </c>
      <c r="F129" s="70"/>
      <c r="G129" s="69"/>
      <c r="H129" s="11"/>
    </row>
    <row r="130" spans="1:8" s="26" customFormat="1" ht="26.25" customHeight="1" thickBot="1">
      <c r="A130" s="21">
        <v>114</v>
      </c>
      <c r="B130" s="64">
        <v>36</v>
      </c>
      <c r="C130" s="59" t="s">
        <v>282</v>
      </c>
      <c r="D130" s="71" t="s">
        <v>25</v>
      </c>
      <c r="E130" s="72">
        <v>5</v>
      </c>
      <c r="F130" s="70"/>
      <c r="G130" s="69"/>
      <c r="H130" s="11"/>
    </row>
    <row r="131" spans="1:8" s="26" customFormat="1" ht="26.25" customHeight="1" thickBot="1">
      <c r="A131" s="21">
        <v>115</v>
      </c>
      <c r="B131" s="64">
        <v>37</v>
      </c>
      <c r="C131" s="59" t="s">
        <v>283</v>
      </c>
      <c r="D131" s="71" t="s">
        <v>25</v>
      </c>
      <c r="E131" s="72">
        <v>15</v>
      </c>
      <c r="F131" s="70"/>
      <c r="G131" s="69"/>
      <c r="H131" s="11"/>
    </row>
    <row r="132" spans="1:8" s="26" customFormat="1" ht="26.25" customHeight="1" thickBot="1">
      <c r="A132" s="21">
        <v>116</v>
      </c>
      <c r="B132" s="64">
        <v>38</v>
      </c>
      <c r="C132" s="59" t="s">
        <v>284</v>
      </c>
      <c r="D132" s="71" t="s">
        <v>25</v>
      </c>
      <c r="E132" s="72">
        <v>3</v>
      </c>
      <c r="F132" s="70"/>
      <c r="G132" s="69"/>
      <c r="H132" s="11"/>
    </row>
    <row r="133" spans="1:8" s="26" customFormat="1" ht="26.25" customHeight="1" thickBot="1">
      <c r="A133" s="21">
        <v>117</v>
      </c>
      <c r="B133" s="64">
        <v>39</v>
      </c>
      <c r="C133" s="59" t="s">
        <v>285</v>
      </c>
      <c r="D133" s="71" t="s">
        <v>25</v>
      </c>
      <c r="E133" s="72">
        <v>3</v>
      </c>
      <c r="F133" s="70"/>
      <c r="G133" s="69"/>
      <c r="H133" s="11"/>
    </row>
    <row r="134" spans="1:8" s="26" customFormat="1" ht="26.25" customHeight="1" thickBot="1">
      <c r="A134" s="21">
        <v>118</v>
      </c>
      <c r="B134" s="64">
        <v>40</v>
      </c>
      <c r="C134" s="59" t="s">
        <v>286</v>
      </c>
      <c r="D134" s="71" t="s">
        <v>25</v>
      </c>
      <c r="E134" s="72">
        <v>3</v>
      </c>
      <c r="F134" s="70"/>
      <c r="G134" s="69"/>
      <c r="H134" s="11"/>
    </row>
    <row r="135" spans="1:8" s="26" customFormat="1" ht="26.25" customHeight="1" thickBot="1">
      <c r="A135" s="21">
        <v>119</v>
      </c>
      <c r="B135" s="64">
        <v>41</v>
      </c>
      <c r="C135" s="59" t="s">
        <v>287</v>
      </c>
      <c r="D135" s="71" t="s">
        <v>25</v>
      </c>
      <c r="E135" s="72">
        <v>3</v>
      </c>
      <c r="F135" s="70"/>
      <c r="G135" s="69"/>
      <c r="H135" s="11"/>
    </row>
    <row r="136" spans="1:8" s="26" customFormat="1" ht="26.25" customHeight="1" thickBot="1">
      <c r="A136" s="21">
        <v>120</v>
      </c>
      <c r="B136" s="64">
        <v>42</v>
      </c>
      <c r="C136" s="59" t="s">
        <v>288</v>
      </c>
      <c r="D136" s="71" t="s">
        <v>25</v>
      </c>
      <c r="E136" s="72">
        <v>5</v>
      </c>
      <c r="F136" s="70"/>
      <c r="G136" s="69"/>
      <c r="H136" s="11"/>
    </row>
    <row r="137" spans="1:8" s="26" customFormat="1" ht="26.25" customHeight="1" thickBot="1">
      <c r="A137" s="21">
        <v>121</v>
      </c>
      <c r="B137" s="64">
        <v>43</v>
      </c>
      <c r="C137" s="59" t="s">
        <v>289</v>
      </c>
      <c r="D137" s="71" t="s">
        <v>25</v>
      </c>
      <c r="E137" s="72">
        <v>3</v>
      </c>
      <c r="F137" s="70"/>
      <c r="G137" s="69"/>
      <c r="H137" s="11"/>
    </row>
    <row r="138" spans="1:8" s="26" customFormat="1" ht="26.25" customHeight="1" thickBot="1">
      <c r="A138" s="21">
        <v>122</v>
      </c>
      <c r="B138" s="64">
        <v>44</v>
      </c>
      <c r="C138" s="59" t="s">
        <v>290</v>
      </c>
      <c r="D138" s="71" t="s">
        <v>25</v>
      </c>
      <c r="E138" s="72">
        <v>3</v>
      </c>
      <c r="F138" s="70"/>
      <c r="G138" s="69"/>
      <c r="H138" s="11"/>
    </row>
    <row r="139" spans="1:8" s="26" customFormat="1" ht="26.25" customHeight="1" thickBot="1">
      <c r="A139" s="21">
        <v>123</v>
      </c>
      <c r="B139" s="64">
        <v>45</v>
      </c>
      <c r="C139" s="59" t="s">
        <v>291</v>
      </c>
      <c r="D139" s="71" t="s">
        <v>25</v>
      </c>
      <c r="E139" s="72">
        <v>2</v>
      </c>
      <c r="F139" s="70"/>
      <c r="G139" s="69"/>
      <c r="H139" s="11"/>
    </row>
    <row r="140" spans="1:8" s="26" customFormat="1" ht="26.25" customHeight="1" thickBot="1">
      <c r="A140" s="21">
        <v>124</v>
      </c>
      <c r="B140" s="64">
        <v>46</v>
      </c>
      <c r="C140" s="59" t="s">
        <v>292</v>
      </c>
      <c r="D140" s="71" t="s">
        <v>25</v>
      </c>
      <c r="E140" s="72">
        <v>1</v>
      </c>
      <c r="F140" s="70"/>
      <c r="G140" s="69"/>
      <c r="H140" s="11"/>
    </row>
    <row r="141" spans="1:8" s="26" customFormat="1" ht="26.25" customHeight="1" thickBot="1">
      <c r="A141" s="21">
        <v>125</v>
      </c>
      <c r="B141" s="64">
        <v>47</v>
      </c>
      <c r="C141" s="61" t="s">
        <v>293</v>
      </c>
      <c r="D141" s="73" t="s">
        <v>25</v>
      </c>
      <c r="E141" s="74">
        <v>5</v>
      </c>
      <c r="F141" s="70"/>
      <c r="G141" s="69"/>
      <c r="H141" s="11"/>
    </row>
    <row r="142" spans="1:8" s="26" customFormat="1" ht="26.25" customHeight="1" thickBot="1">
      <c r="A142" s="21">
        <v>126</v>
      </c>
      <c r="B142" s="64">
        <v>48</v>
      </c>
      <c r="C142" s="61" t="s">
        <v>294</v>
      </c>
      <c r="D142" s="62" t="s">
        <v>25</v>
      </c>
      <c r="E142" s="63">
        <v>5</v>
      </c>
      <c r="F142" s="23"/>
      <c r="G142" s="24"/>
      <c r="H142" s="11"/>
    </row>
    <row r="143" spans="1:8" s="26" customFormat="1" ht="26.25" customHeight="1" thickBot="1">
      <c r="A143" s="21">
        <v>127</v>
      </c>
      <c r="B143" s="64">
        <v>49</v>
      </c>
      <c r="C143" s="61" t="s">
        <v>295</v>
      </c>
      <c r="D143" s="62" t="s">
        <v>25</v>
      </c>
      <c r="E143" s="63">
        <v>3</v>
      </c>
      <c r="F143" s="23"/>
      <c r="G143" s="24"/>
      <c r="H143" s="11"/>
    </row>
    <row r="144" spans="1:8" s="26" customFormat="1" ht="26.25" customHeight="1" thickBot="1">
      <c r="A144" s="21">
        <v>128</v>
      </c>
      <c r="B144" s="64">
        <v>50</v>
      </c>
      <c r="C144" s="61" t="s">
        <v>296</v>
      </c>
      <c r="D144" s="62" t="s">
        <v>25</v>
      </c>
      <c r="E144" s="63">
        <v>1</v>
      </c>
      <c r="F144" s="23"/>
      <c r="G144" s="24"/>
      <c r="H144" s="11"/>
    </row>
    <row r="145" spans="1:8" s="26" customFormat="1" ht="26.25" customHeight="1" thickBot="1">
      <c r="A145" s="21">
        <v>129</v>
      </c>
      <c r="B145" s="64">
        <v>51</v>
      </c>
      <c r="C145" s="61" t="s">
        <v>297</v>
      </c>
      <c r="D145" s="62" t="s">
        <v>25</v>
      </c>
      <c r="E145" s="63">
        <v>5</v>
      </c>
      <c r="F145" s="23"/>
      <c r="G145" s="24"/>
      <c r="H145" s="11"/>
    </row>
    <row r="146" spans="1:8" s="26" customFormat="1" ht="26.25" customHeight="1" thickBot="1">
      <c r="A146" s="21">
        <v>130</v>
      </c>
      <c r="B146" s="64">
        <v>52</v>
      </c>
      <c r="C146" s="61" t="s">
        <v>298</v>
      </c>
      <c r="D146" s="62" t="s">
        <v>25</v>
      </c>
      <c r="E146" s="63">
        <v>5</v>
      </c>
      <c r="F146" s="23"/>
      <c r="G146" s="24"/>
      <c r="H146" s="11"/>
    </row>
    <row r="147" spans="1:8" s="26" customFormat="1" ht="26.25" customHeight="1" thickBot="1">
      <c r="A147" s="21">
        <v>131</v>
      </c>
      <c r="B147" s="64">
        <v>53</v>
      </c>
      <c r="C147" s="61" t="s">
        <v>299</v>
      </c>
      <c r="D147" s="62" t="s">
        <v>25</v>
      </c>
      <c r="E147" s="63">
        <v>1</v>
      </c>
      <c r="F147" s="23"/>
      <c r="G147" s="24"/>
      <c r="H147" s="11"/>
    </row>
    <row r="148" spans="1:8" s="26" customFormat="1" ht="26.25" customHeight="1" thickBot="1">
      <c r="A148" s="21">
        <v>132</v>
      </c>
      <c r="B148" s="64">
        <v>54</v>
      </c>
      <c r="C148" s="61" t="s">
        <v>300</v>
      </c>
      <c r="D148" s="62" t="s">
        <v>25</v>
      </c>
      <c r="E148" s="63">
        <v>2</v>
      </c>
      <c r="F148" s="23"/>
      <c r="G148" s="24"/>
      <c r="H148" s="11"/>
    </row>
    <row r="149" spans="1:8" s="26" customFormat="1" ht="26.25" customHeight="1" thickBot="1">
      <c r="A149" s="21">
        <v>133</v>
      </c>
      <c r="B149" s="64">
        <v>55</v>
      </c>
      <c r="C149" s="61" t="s">
        <v>241</v>
      </c>
      <c r="D149" s="62" t="s">
        <v>25</v>
      </c>
      <c r="E149" s="63">
        <v>10</v>
      </c>
      <c r="F149" s="23"/>
      <c r="G149" s="24"/>
      <c r="H149" s="11"/>
    </row>
    <row r="150" spans="1:8" s="26" customFormat="1" ht="26.25" customHeight="1" thickBot="1">
      <c r="A150" s="21">
        <v>134</v>
      </c>
      <c r="B150" s="64">
        <v>56</v>
      </c>
      <c r="C150" s="61" t="s">
        <v>301</v>
      </c>
      <c r="D150" s="62" t="s">
        <v>25</v>
      </c>
      <c r="E150" s="63">
        <v>5</v>
      </c>
      <c r="F150" s="23"/>
      <c r="G150" s="24"/>
      <c r="H150" s="11"/>
    </row>
    <row r="151" spans="1:8" s="26" customFormat="1" ht="26.25" customHeight="1" thickBot="1">
      <c r="A151" s="21">
        <v>135</v>
      </c>
      <c r="B151" s="64">
        <v>57</v>
      </c>
      <c r="C151" s="61" t="s">
        <v>302</v>
      </c>
      <c r="D151" s="62" t="s">
        <v>25</v>
      </c>
      <c r="E151" s="63">
        <v>10</v>
      </c>
      <c r="F151" s="23"/>
      <c r="G151" s="24"/>
      <c r="H151" s="11"/>
    </row>
    <row r="152" spans="1:8" s="26" customFormat="1" ht="26.25" customHeight="1" thickBot="1">
      <c r="A152" s="21">
        <v>136</v>
      </c>
      <c r="B152" s="64">
        <v>58</v>
      </c>
      <c r="C152" s="61" t="s">
        <v>303</v>
      </c>
      <c r="D152" s="62" t="s">
        <v>25</v>
      </c>
      <c r="E152" s="63">
        <v>5</v>
      </c>
      <c r="F152" s="23"/>
      <c r="G152" s="24"/>
      <c r="H152" s="11"/>
    </row>
    <row r="153" spans="1:8" s="26" customFormat="1" ht="26.25" customHeight="1" thickBot="1">
      <c r="A153" s="21">
        <v>137</v>
      </c>
      <c r="B153" s="64">
        <v>59</v>
      </c>
      <c r="C153" s="61" t="s">
        <v>304</v>
      </c>
      <c r="D153" s="62" t="s">
        <v>25</v>
      </c>
      <c r="E153" s="63">
        <v>1000</v>
      </c>
      <c r="F153" s="23"/>
      <c r="G153" s="24"/>
      <c r="H153" s="11"/>
    </row>
    <row r="154" spans="1:8" s="26" customFormat="1" ht="26.25" customHeight="1" thickBot="1">
      <c r="A154" s="21">
        <v>138</v>
      </c>
      <c r="B154" s="64">
        <v>60</v>
      </c>
      <c r="C154" s="61" t="s">
        <v>305</v>
      </c>
      <c r="D154" s="62" t="s">
        <v>25</v>
      </c>
      <c r="E154" s="63">
        <v>100</v>
      </c>
      <c r="F154" s="23"/>
      <c r="G154" s="24"/>
      <c r="H154" s="11"/>
    </row>
    <row r="155" spans="1:8" s="26" customFormat="1" ht="26.25" customHeight="1" thickBot="1">
      <c r="A155" s="21">
        <v>139</v>
      </c>
      <c r="B155" s="64">
        <v>61</v>
      </c>
      <c r="C155" s="61" t="s">
        <v>306</v>
      </c>
      <c r="D155" s="62" t="s">
        <v>25</v>
      </c>
      <c r="E155" s="63">
        <v>1</v>
      </c>
      <c r="F155" s="23"/>
      <c r="G155" s="24"/>
      <c r="H155" s="11"/>
    </row>
    <row r="156" spans="1:8" s="26" customFormat="1" ht="26.25" customHeight="1" thickBot="1">
      <c r="A156" s="21">
        <v>140</v>
      </c>
      <c r="B156" s="64">
        <v>62</v>
      </c>
      <c r="C156" s="61" t="s">
        <v>307</v>
      </c>
      <c r="D156" s="62" t="s">
        <v>25</v>
      </c>
      <c r="E156" s="63">
        <v>1</v>
      </c>
      <c r="F156" s="23"/>
      <c r="G156" s="24"/>
      <c r="H156" s="11"/>
    </row>
    <row r="157" spans="1:8" s="26" customFormat="1" ht="26.25" customHeight="1" thickBot="1">
      <c r="A157" s="21">
        <v>141</v>
      </c>
      <c r="B157" s="64">
        <v>63</v>
      </c>
      <c r="C157" s="61" t="s">
        <v>308</v>
      </c>
      <c r="D157" s="62" t="s">
        <v>25</v>
      </c>
      <c r="E157" s="63">
        <v>3</v>
      </c>
      <c r="F157" s="23"/>
      <c r="G157" s="24"/>
      <c r="H157" s="11"/>
    </row>
    <row r="158" spans="1:8" s="26" customFormat="1" ht="26.25" customHeight="1" thickBot="1">
      <c r="A158" s="21">
        <v>142</v>
      </c>
      <c r="B158" s="64">
        <v>64</v>
      </c>
      <c r="C158" s="61" t="s">
        <v>309</v>
      </c>
      <c r="D158" s="62" t="s">
        <v>25</v>
      </c>
      <c r="E158" s="63">
        <v>5</v>
      </c>
      <c r="F158" s="23"/>
      <c r="G158" s="24"/>
      <c r="H158" s="11"/>
    </row>
    <row r="159" spans="1:8" s="26" customFormat="1" ht="26.25" customHeight="1" thickBot="1">
      <c r="A159" s="21">
        <v>143</v>
      </c>
      <c r="B159" s="64">
        <v>65</v>
      </c>
      <c r="C159" s="61" t="s">
        <v>310</v>
      </c>
      <c r="D159" s="62" t="s">
        <v>25</v>
      </c>
      <c r="E159" s="63">
        <v>1</v>
      </c>
      <c r="F159" s="23"/>
      <c r="G159" s="24"/>
      <c r="H159" s="11"/>
    </row>
    <row r="160" spans="1:8" s="26" customFormat="1" ht="26.25" customHeight="1" thickBot="1">
      <c r="A160" s="21">
        <v>144</v>
      </c>
      <c r="B160" s="64">
        <v>66</v>
      </c>
      <c r="C160" s="61" t="s">
        <v>311</v>
      </c>
      <c r="D160" s="62" t="s">
        <v>25</v>
      </c>
      <c r="E160" s="63">
        <v>1</v>
      </c>
      <c r="F160" s="23"/>
      <c r="G160" s="24"/>
      <c r="H160" s="11"/>
    </row>
    <row r="161" spans="1:8" s="26" customFormat="1" ht="26.25" customHeight="1" thickBot="1">
      <c r="A161" s="21">
        <v>145</v>
      </c>
      <c r="B161" s="64">
        <v>67</v>
      </c>
      <c r="C161" s="61" t="s">
        <v>312</v>
      </c>
      <c r="D161" s="62" t="s">
        <v>25</v>
      </c>
      <c r="E161" s="63">
        <v>1</v>
      </c>
      <c r="F161" s="23"/>
      <c r="G161" s="24"/>
      <c r="H161" s="11"/>
    </row>
    <row r="162" spans="1:8" s="26" customFormat="1" ht="26.25" customHeight="1" thickBot="1">
      <c r="A162" s="21">
        <v>146</v>
      </c>
      <c r="B162" s="64">
        <v>68</v>
      </c>
      <c r="C162" s="59" t="s">
        <v>313</v>
      </c>
      <c r="D162" s="71" t="s">
        <v>25</v>
      </c>
      <c r="E162" s="72">
        <v>10</v>
      </c>
      <c r="F162" s="70"/>
      <c r="G162" s="69"/>
      <c r="H162" s="11"/>
    </row>
    <row r="163" spans="1:8" s="26" customFormat="1" ht="26.25" customHeight="1" thickBot="1">
      <c r="A163" s="21">
        <v>147</v>
      </c>
      <c r="B163" s="64">
        <v>69</v>
      </c>
      <c r="C163" s="59" t="s">
        <v>314</v>
      </c>
      <c r="D163" s="71" t="s">
        <v>25</v>
      </c>
      <c r="E163" s="72">
        <v>2</v>
      </c>
      <c r="F163" s="70"/>
      <c r="G163" s="69"/>
      <c r="H163" s="11"/>
    </row>
    <row r="164" spans="1:8" s="26" customFormat="1" ht="26.25" customHeight="1" thickBot="1">
      <c r="A164" s="21">
        <v>148</v>
      </c>
      <c r="B164" s="64">
        <v>70</v>
      </c>
      <c r="C164" s="59" t="s">
        <v>315</v>
      </c>
      <c r="D164" s="71" t="s">
        <v>25</v>
      </c>
      <c r="E164" s="72">
        <v>3</v>
      </c>
      <c r="F164" s="70"/>
      <c r="G164" s="69"/>
      <c r="H164" s="11"/>
    </row>
    <row r="165" spans="1:8" s="26" customFormat="1" ht="26.25" customHeight="1" thickBot="1">
      <c r="A165" s="21">
        <v>149</v>
      </c>
      <c r="B165" s="64">
        <v>71</v>
      </c>
      <c r="C165" s="59" t="s">
        <v>316</v>
      </c>
      <c r="D165" s="71" t="s">
        <v>25</v>
      </c>
      <c r="E165" s="72">
        <v>3</v>
      </c>
      <c r="F165" s="70"/>
      <c r="G165" s="69"/>
      <c r="H165" s="11"/>
    </row>
    <row r="166" spans="1:8" s="26" customFormat="1" ht="26.25" customHeight="1" thickBot="1">
      <c r="A166" s="21">
        <v>150</v>
      </c>
      <c r="B166" s="64">
        <v>72</v>
      </c>
      <c r="C166" s="59" t="s">
        <v>317</v>
      </c>
      <c r="D166" s="71" t="s">
        <v>25</v>
      </c>
      <c r="E166" s="72">
        <v>1</v>
      </c>
      <c r="F166" s="70"/>
      <c r="G166" s="69"/>
      <c r="H166" s="11"/>
    </row>
    <row r="167" spans="1:8" s="26" customFormat="1" ht="26.25" customHeight="1" thickBot="1">
      <c r="A167" s="21">
        <v>151</v>
      </c>
      <c r="B167" s="64">
        <v>73</v>
      </c>
      <c r="C167" s="59" t="s">
        <v>318</v>
      </c>
      <c r="D167" s="71" t="s">
        <v>25</v>
      </c>
      <c r="E167" s="72">
        <v>1</v>
      </c>
      <c r="F167" s="70"/>
      <c r="G167" s="69"/>
      <c r="H167" s="11"/>
    </row>
    <row r="168" spans="1:8" s="26" customFormat="1" ht="26.25" customHeight="1" thickBot="1">
      <c r="A168" s="21">
        <v>152</v>
      </c>
      <c r="B168" s="64">
        <v>74</v>
      </c>
      <c r="C168" s="59" t="s">
        <v>319</v>
      </c>
      <c r="D168" s="71" t="s">
        <v>25</v>
      </c>
      <c r="E168" s="72">
        <v>1</v>
      </c>
      <c r="F168" s="70"/>
      <c r="G168" s="69"/>
      <c r="H168" s="11"/>
    </row>
    <row r="169" spans="1:8" s="26" customFormat="1" ht="26.25" customHeight="1" thickBot="1">
      <c r="A169" s="21">
        <v>153</v>
      </c>
      <c r="B169" s="64">
        <v>75</v>
      </c>
      <c r="C169" s="59" t="s">
        <v>320</v>
      </c>
      <c r="D169" s="71" t="s">
        <v>25</v>
      </c>
      <c r="E169" s="72">
        <v>1</v>
      </c>
      <c r="F169" s="70"/>
      <c r="G169" s="69"/>
      <c r="H169" s="11"/>
    </row>
    <row r="170" spans="1:8" s="26" customFormat="1" ht="26.25" customHeight="1" thickBot="1">
      <c r="A170" s="21">
        <v>154</v>
      </c>
      <c r="B170" s="64">
        <v>76</v>
      </c>
      <c r="C170" s="59" t="s">
        <v>321</v>
      </c>
      <c r="D170" s="71" t="s">
        <v>25</v>
      </c>
      <c r="E170" s="72">
        <v>1</v>
      </c>
      <c r="F170" s="70"/>
      <c r="G170" s="69"/>
      <c r="H170" s="11"/>
    </row>
    <row r="171" spans="1:8" s="26" customFormat="1" ht="26.25" customHeight="1" thickBot="1">
      <c r="A171" s="21">
        <v>155</v>
      </c>
      <c r="B171" s="64">
        <v>77</v>
      </c>
      <c r="C171" s="59" t="s">
        <v>322</v>
      </c>
      <c r="D171" s="71" t="s">
        <v>25</v>
      </c>
      <c r="E171" s="72">
        <v>1</v>
      </c>
      <c r="F171" s="70"/>
      <c r="G171" s="69"/>
      <c r="H171" s="11"/>
    </row>
    <row r="172" spans="1:8" s="26" customFormat="1" ht="26.25" customHeight="1" thickBot="1">
      <c r="A172" s="21">
        <v>156</v>
      </c>
      <c r="B172" s="64">
        <v>78</v>
      </c>
      <c r="C172" s="59" t="s">
        <v>323</v>
      </c>
      <c r="D172" s="71" t="s">
        <v>25</v>
      </c>
      <c r="E172" s="72">
        <v>5</v>
      </c>
      <c r="F172" s="70"/>
      <c r="G172" s="69"/>
      <c r="H172" s="11"/>
    </row>
    <row r="173" spans="1:8" s="26" customFormat="1" ht="26.25" customHeight="1" thickBot="1">
      <c r="A173" s="21">
        <v>157</v>
      </c>
      <c r="B173" s="64">
        <v>79</v>
      </c>
      <c r="C173" s="59" t="s">
        <v>324</v>
      </c>
      <c r="D173" s="71" t="s">
        <v>25</v>
      </c>
      <c r="E173" s="72">
        <v>1</v>
      </c>
      <c r="F173" s="70"/>
      <c r="G173" s="69"/>
      <c r="H173" s="11"/>
    </row>
    <row r="174" spans="1:8" s="26" customFormat="1" ht="26.25" customHeight="1" thickBot="1">
      <c r="A174" s="21">
        <v>158</v>
      </c>
      <c r="B174" s="64">
        <v>80</v>
      </c>
      <c r="C174" s="61" t="s">
        <v>325</v>
      </c>
      <c r="D174" s="73" t="s">
        <v>25</v>
      </c>
      <c r="E174" s="74">
        <v>5</v>
      </c>
      <c r="F174" s="70"/>
      <c r="G174" s="69"/>
      <c r="H174" s="11"/>
    </row>
    <row r="175" spans="1:8" s="26" customFormat="1" ht="26.25" customHeight="1" thickBot="1">
      <c r="A175" s="21">
        <v>159</v>
      </c>
      <c r="B175" s="64">
        <v>81</v>
      </c>
      <c r="C175" s="61" t="s">
        <v>326</v>
      </c>
      <c r="D175" s="62" t="s">
        <v>25</v>
      </c>
      <c r="E175" s="63">
        <v>6</v>
      </c>
      <c r="F175" s="23"/>
      <c r="G175" s="24"/>
      <c r="H175" s="11"/>
    </row>
    <row r="176" spans="1:8" s="26" customFormat="1" ht="26.25" customHeight="1" thickBot="1">
      <c r="A176" s="21">
        <v>160</v>
      </c>
      <c r="B176" s="64">
        <v>82</v>
      </c>
      <c r="C176" s="61" t="s">
        <v>327</v>
      </c>
      <c r="D176" s="62" t="s">
        <v>25</v>
      </c>
      <c r="E176" s="63">
        <v>10</v>
      </c>
      <c r="F176" s="23"/>
      <c r="G176" s="24"/>
      <c r="H176" s="11"/>
    </row>
    <row r="177" spans="1:8" s="26" customFormat="1" ht="26.25" customHeight="1" thickBot="1">
      <c r="A177" s="21">
        <v>161</v>
      </c>
      <c r="B177" s="64">
        <v>83</v>
      </c>
      <c r="C177" s="61" t="s">
        <v>328</v>
      </c>
      <c r="D177" s="62" t="s">
        <v>25</v>
      </c>
      <c r="E177" s="63">
        <v>2</v>
      </c>
      <c r="F177" s="23"/>
      <c r="G177" s="24"/>
      <c r="H177" s="11"/>
    </row>
    <row r="178" spans="1:8" s="26" customFormat="1" ht="26.25" customHeight="1" thickBot="1">
      <c r="A178" s="21">
        <v>162</v>
      </c>
      <c r="B178" s="64">
        <v>84</v>
      </c>
      <c r="C178" s="61" t="s">
        <v>329</v>
      </c>
      <c r="D178" s="62" t="s">
        <v>25</v>
      </c>
      <c r="E178" s="63">
        <v>2</v>
      </c>
      <c r="F178" s="23"/>
      <c r="G178" s="24"/>
      <c r="H178" s="11"/>
    </row>
    <row r="179" spans="1:8" s="26" customFormat="1" ht="26.25" customHeight="1" thickBot="1">
      <c r="A179" s="21">
        <v>163</v>
      </c>
      <c r="B179" s="64">
        <v>85</v>
      </c>
      <c r="C179" s="61" t="s">
        <v>330</v>
      </c>
      <c r="D179" s="62" t="s">
        <v>25</v>
      </c>
      <c r="E179" s="63">
        <v>2</v>
      </c>
      <c r="F179" s="23"/>
      <c r="G179" s="24"/>
      <c r="H179" s="11"/>
    </row>
    <row r="180" spans="1:8" s="26" customFormat="1" ht="26.25" customHeight="1" thickBot="1">
      <c r="A180" s="21">
        <v>164</v>
      </c>
      <c r="B180" s="64">
        <v>86</v>
      </c>
      <c r="C180" s="61" t="s">
        <v>331</v>
      </c>
      <c r="D180" s="62" t="s">
        <v>25</v>
      </c>
      <c r="E180" s="63">
        <v>2</v>
      </c>
      <c r="F180" s="23"/>
      <c r="G180" s="24"/>
      <c r="H180" s="11"/>
    </row>
    <row r="181" spans="1:8" s="26" customFormat="1" ht="26.25" customHeight="1" thickBot="1">
      <c r="A181" s="21">
        <v>165</v>
      </c>
      <c r="B181" s="64">
        <v>87</v>
      </c>
      <c r="C181" s="61" t="s">
        <v>332</v>
      </c>
      <c r="D181" s="62" t="s">
        <v>25</v>
      </c>
      <c r="E181" s="63">
        <v>3</v>
      </c>
      <c r="F181" s="23"/>
      <c r="G181" s="24"/>
      <c r="H181" s="11"/>
    </row>
    <row r="182" spans="1:8" s="26" customFormat="1" ht="26.25" customHeight="1" thickBot="1">
      <c r="A182" s="86"/>
      <c r="B182" s="86"/>
      <c r="C182" s="87"/>
      <c r="D182" s="88"/>
      <c r="E182" s="89"/>
      <c r="F182" s="90"/>
      <c r="G182" s="91"/>
      <c r="H182" s="11"/>
    </row>
    <row r="183" spans="1:8" s="26" customFormat="1" ht="26.25" customHeight="1" thickBot="1">
      <c r="A183" s="21">
        <v>166</v>
      </c>
      <c r="B183" s="64">
        <v>1</v>
      </c>
      <c r="C183" s="59" t="s">
        <v>333</v>
      </c>
      <c r="D183" s="71" t="s">
        <v>25</v>
      </c>
      <c r="E183" s="72">
        <v>1</v>
      </c>
      <c r="F183" s="70"/>
      <c r="G183" s="69"/>
      <c r="H183" s="11"/>
    </row>
    <row r="184" spans="1:8" s="26" customFormat="1" ht="26.25" customHeight="1" thickBot="1">
      <c r="A184" s="21">
        <v>167</v>
      </c>
      <c r="B184" s="64">
        <v>2</v>
      </c>
      <c r="C184" s="59" t="s">
        <v>334</v>
      </c>
      <c r="D184" s="71" t="s">
        <v>25</v>
      </c>
      <c r="E184" s="72">
        <v>2</v>
      </c>
      <c r="F184" s="70"/>
      <c r="G184" s="69"/>
      <c r="H184" s="11"/>
    </row>
    <row r="185" spans="1:8" s="26" customFormat="1" ht="26.25" customHeight="1" thickBot="1">
      <c r="A185" s="21">
        <v>168</v>
      </c>
      <c r="B185" s="64">
        <v>3</v>
      </c>
      <c r="C185" s="59" t="s">
        <v>335</v>
      </c>
      <c r="D185" s="71" t="s">
        <v>25</v>
      </c>
      <c r="E185" s="72">
        <v>100</v>
      </c>
      <c r="F185" s="70"/>
      <c r="G185" s="69"/>
      <c r="H185" s="11"/>
    </row>
    <row r="186" spans="1:8" s="26" customFormat="1" ht="26.25" customHeight="1" thickBot="1">
      <c r="A186" s="21">
        <v>169</v>
      </c>
      <c r="B186" s="64">
        <v>4</v>
      </c>
      <c r="C186" s="59" t="s">
        <v>336</v>
      </c>
      <c r="D186" s="71" t="s">
        <v>25</v>
      </c>
      <c r="E186" s="72">
        <v>3</v>
      </c>
      <c r="F186" s="70"/>
      <c r="G186" s="69"/>
      <c r="H186" s="11"/>
    </row>
    <row r="187" spans="1:8" s="26" customFormat="1" ht="26.25" customHeight="1" thickBot="1">
      <c r="A187" s="21">
        <v>170</v>
      </c>
      <c r="B187" s="64">
        <v>5</v>
      </c>
      <c r="C187" s="59" t="s">
        <v>337</v>
      </c>
      <c r="D187" s="71" t="s">
        <v>25</v>
      </c>
      <c r="E187" s="72">
        <v>1</v>
      </c>
      <c r="F187" s="70"/>
      <c r="G187" s="69"/>
      <c r="H187" s="11"/>
    </row>
    <row r="188" spans="1:8" s="26" customFormat="1" ht="26.25" customHeight="1" thickBot="1">
      <c r="A188" s="21">
        <v>171</v>
      </c>
      <c r="B188" s="64">
        <v>6</v>
      </c>
      <c r="C188" s="59" t="s">
        <v>338</v>
      </c>
      <c r="D188" s="71" t="s">
        <v>25</v>
      </c>
      <c r="E188" s="72">
        <v>1</v>
      </c>
      <c r="F188" s="70"/>
      <c r="G188" s="69"/>
      <c r="H188" s="11"/>
    </row>
    <row r="189" spans="1:8" s="26" customFormat="1" ht="26.25" customHeight="1" thickBot="1">
      <c r="A189" s="21">
        <v>172</v>
      </c>
      <c r="B189" s="64">
        <v>7</v>
      </c>
      <c r="C189" s="59" t="s">
        <v>339</v>
      </c>
      <c r="D189" s="71" t="s">
        <v>25</v>
      </c>
      <c r="E189" s="72">
        <v>1</v>
      </c>
      <c r="F189" s="70"/>
      <c r="G189" s="69"/>
      <c r="H189" s="11"/>
    </row>
    <row r="190" spans="1:8" s="26" customFormat="1" ht="26.25" customHeight="1" thickBot="1">
      <c r="A190" s="21">
        <v>173</v>
      </c>
      <c r="B190" s="64">
        <v>8</v>
      </c>
      <c r="C190" s="59" t="s">
        <v>340</v>
      </c>
      <c r="D190" s="71" t="s">
        <v>25</v>
      </c>
      <c r="E190" s="72">
        <v>1</v>
      </c>
      <c r="F190" s="70"/>
      <c r="G190" s="69"/>
      <c r="H190" s="11"/>
    </row>
    <row r="191" spans="1:8" s="26" customFormat="1" ht="26.25" customHeight="1" thickBot="1">
      <c r="A191" s="21">
        <v>174</v>
      </c>
      <c r="B191" s="64">
        <v>9</v>
      </c>
      <c r="C191" s="59" t="s">
        <v>341</v>
      </c>
      <c r="D191" s="71" t="s">
        <v>25</v>
      </c>
      <c r="E191" s="72">
        <v>1</v>
      </c>
      <c r="F191" s="70"/>
      <c r="G191" s="69"/>
      <c r="H191" s="11"/>
    </row>
    <row r="192" spans="1:8" s="26" customFormat="1" ht="26.25" customHeight="1" thickBot="1">
      <c r="A192" s="21">
        <v>175</v>
      </c>
      <c r="B192" s="64">
        <v>10</v>
      </c>
      <c r="C192" s="59" t="s">
        <v>342</v>
      </c>
      <c r="D192" s="71" t="s">
        <v>25</v>
      </c>
      <c r="E192" s="72">
        <v>3</v>
      </c>
      <c r="F192" s="70"/>
      <c r="G192" s="69"/>
      <c r="H192" s="11"/>
    </row>
    <row r="193" spans="1:8" s="26" customFormat="1" ht="26.25" customHeight="1" thickBot="1">
      <c r="A193" s="21">
        <v>176</v>
      </c>
      <c r="B193" s="64">
        <v>11</v>
      </c>
      <c r="C193" s="59" t="s">
        <v>343</v>
      </c>
      <c r="D193" s="71" t="s">
        <v>25</v>
      </c>
      <c r="E193" s="72">
        <v>3</v>
      </c>
      <c r="F193" s="70"/>
      <c r="G193" s="69"/>
      <c r="H193" s="11"/>
    </row>
    <row r="194" spans="1:8" s="26" customFormat="1" ht="26.25" customHeight="1" thickBot="1">
      <c r="A194" s="21">
        <v>177</v>
      </c>
      <c r="B194" s="64">
        <v>12</v>
      </c>
      <c r="C194" s="59" t="s">
        <v>344</v>
      </c>
      <c r="D194" s="71" t="s">
        <v>25</v>
      </c>
      <c r="E194" s="72">
        <v>1</v>
      </c>
      <c r="F194" s="70"/>
      <c r="G194" s="69"/>
      <c r="H194" s="11"/>
    </row>
    <row r="195" spans="1:8" s="26" customFormat="1" ht="26.25" customHeight="1" thickBot="1">
      <c r="A195" s="21">
        <v>178</v>
      </c>
      <c r="B195" s="64">
        <v>13</v>
      </c>
      <c r="C195" s="61" t="s">
        <v>345</v>
      </c>
      <c r="D195" s="73" t="s">
        <v>25</v>
      </c>
      <c r="E195" s="74">
        <v>1</v>
      </c>
      <c r="F195" s="70"/>
      <c r="G195" s="69"/>
      <c r="H195" s="11"/>
    </row>
    <row r="196" spans="1:8" s="26" customFormat="1" ht="26.25" customHeight="1" thickBot="1">
      <c r="A196" s="21">
        <v>179</v>
      </c>
      <c r="B196" s="64">
        <v>14</v>
      </c>
      <c r="C196" s="61" t="s">
        <v>346</v>
      </c>
      <c r="D196" s="62" t="s">
        <v>25</v>
      </c>
      <c r="E196" s="63">
        <v>1</v>
      </c>
      <c r="F196" s="23"/>
      <c r="G196" s="24"/>
      <c r="H196" s="11"/>
    </row>
    <row r="197" spans="1:8" s="26" customFormat="1" ht="26.25" customHeight="1" thickBot="1">
      <c r="A197" s="21">
        <v>180</v>
      </c>
      <c r="B197" s="64">
        <v>15</v>
      </c>
      <c r="C197" s="61" t="s">
        <v>347</v>
      </c>
      <c r="D197" s="62" t="s">
        <v>25</v>
      </c>
      <c r="E197" s="63">
        <v>1</v>
      </c>
      <c r="F197" s="23"/>
      <c r="G197" s="24"/>
      <c r="H197" s="11"/>
    </row>
    <row r="198" spans="1:8" s="26" customFormat="1" ht="26.25" customHeight="1" thickBot="1">
      <c r="A198" s="21">
        <v>181</v>
      </c>
      <c r="B198" s="64">
        <v>16</v>
      </c>
      <c r="C198" s="61" t="s">
        <v>348</v>
      </c>
      <c r="D198" s="62" t="s">
        <v>25</v>
      </c>
      <c r="E198" s="63">
        <v>1</v>
      </c>
      <c r="F198" s="23"/>
      <c r="G198" s="24"/>
      <c r="H198" s="11"/>
    </row>
    <row r="199" spans="1:8" s="26" customFormat="1" ht="26.25" customHeight="1" thickBot="1">
      <c r="A199" s="21">
        <v>182</v>
      </c>
      <c r="B199" s="64">
        <v>17</v>
      </c>
      <c r="C199" s="61" t="s">
        <v>349</v>
      </c>
      <c r="D199" s="62" t="s">
        <v>25</v>
      </c>
      <c r="E199" s="63">
        <v>1</v>
      </c>
      <c r="F199" s="23"/>
      <c r="G199" s="24"/>
      <c r="H199" s="11"/>
    </row>
    <row r="200" spans="1:8" s="26" customFormat="1" ht="26.25" customHeight="1" thickBot="1">
      <c r="A200" s="21">
        <v>183</v>
      </c>
      <c r="B200" s="64">
        <v>18</v>
      </c>
      <c r="C200" s="61" t="s">
        <v>350</v>
      </c>
      <c r="D200" s="62" t="s">
        <v>25</v>
      </c>
      <c r="E200" s="63">
        <v>1</v>
      </c>
      <c r="F200" s="23"/>
      <c r="G200" s="24"/>
      <c r="H200" s="11"/>
    </row>
    <row r="201" spans="1:8" s="26" customFormat="1" ht="26.25" customHeight="1" thickBot="1">
      <c r="A201" s="21">
        <v>184</v>
      </c>
      <c r="B201" s="64">
        <v>19</v>
      </c>
      <c r="C201" s="61" t="s">
        <v>351</v>
      </c>
      <c r="D201" s="62" t="s">
        <v>25</v>
      </c>
      <c r="E201" s="63">
        <v>1</v>
      </c>
      <c r="F201" s="23"/>
      <c r="G201" s="24"/>
      <c r="H201" s="11"/>
    </row>
    <row r="202" spans="1:8" s="26" customFormat="1" ht="26.25" customHeight="1" thickBot="1">
      <c r="A202" s="21">
        <v>185</v>
      </c>
      <c r="B202" s="64">
        <v>20</v>
      </c>
      <c r="C202" s="61" t="s">
        <v>352</v>
      </c>
      <c r="D202" s="62" t="s">
        <v>183</v>
      </c>
      <c r="E202" s="63">
        <v>10</v>
      </c>
      <c r="F202" s="23"/>
      <c r="G202" s="24"/>
      <c r="H202" s="11"/>
    </row>
    <row r="203" spans="1:8" s="26" customFormat="1" ht="26.25" customHeight="1" thickBot="1">
      <c r="A203" s="21">
        <v>186</v>
      </c>
      <c r="B203" s="64">
        <v>21</v>
      </c>
      <c r="C203" s="61" t="s">
        <v>353</v>
      </c>
      <c r="D203" s="62" t="s">
        <v>25</v>
      </c>
      <c r="E203" s="63">
        <v>1</v>
      </c>
      <c r="F203" s="23"/>
      <c r="G203" s="24"/>
      <c r="H203" s="11"/>
    </row>
    <row r="204" spans="1:8" s="26" customFormat="1" ht="26.25" customHeight="1" thickBot="1">
      <c r="A204" s="21">
        <v>187</v>
      </c>
      <c r="B204" s="64">
        <v>22</v>
      </c>
      <c r="C204" s="61" t="s">
        <v>354</v>
      </c>
      <c r="D204" s="62" t="s">
        <v>25</v>
      </c>
      <c r="E204" s="63">
        <v>1</v>
      </c>
      <c r="F204" s="23"/>
      <c r="G204" s="24"/>
      <c r="H204" s="11"/>
    </row>
    <row r="205" spans="1:8" s="26" customFormat="1" ht="26.25" customHeight="1" thickBot="1">
      <c r="A205" s="21">
        <v>188</v>
      </c>
      <c r="B205" s="64">
        <v>23</v>
      </c>
      <c r="C205" s="61" t="s">
        <v>355</v>
      </c>
      <c r="D205" s="62" t="s">
        <v>25</v>
      </c>
      <c r="E205" s="63">
        <v>5</v>
      </c>
      <c r="F205" s="23"/>
      <c r="G205" s="24"/>
      <c r="H205" s="11"/>
    </row>
    <row r="206" spans="1:8" s="26" customFormat="1" ht="26.25" customHeight="1" thickBot="1">
      <c r="A206" s="21">
        <v>189</v>
      </c>
      <c r="B206" s="64">
        <v>24</v>
      </c>
      <c r="C206" s="61" t="s">
        <v>356</v>
      </c>
      <c r="D206" s="62" t="s">
        <v>25</v>
      </c>
      <c r="E206" s="63">
        <v>1</v>
      </c>
      <c r="F206" s="23"/>
      <c r="G206" s="24"/>
      <c r="H206" s="11"/>
    </row>
    <row r="207" spans="1:8" s="26" customFormat="1" ht="26.25" customHeight="1" thickBot="1">
      <c r="A207" s="21">
        <v>190</v>
      </c>
      <c r="B207" s="64">
        <v>25</v>
      </c>
      <c r="C207" s="61" t="s">
        <v>357</v>
      </c>
      <c r="D207" s="62" t="s">
        <v>25</v>
      </c>
      <c r="E207" s="63">
        <v>1</v>
      </c>
      <c r="F207" s="23"/>
      <c r="G207" s="24"/>
      <c r="H207" s="11"/>
    </row>
    <row r="208" spans="1:8" s="26" customFormat="1" ht="26.25" customHeight="1" thickBot="1">
      <c r="A208" s="21">
        <v>191</v>
      </c>
      <c r="B208" s="64">
        <v>26</v>
      </c>
      <c r="C208" s="61" t="s">
        <v>358</v>
      </c>
      <c r="D208" s="62" t="s">
        <v>25</v>
      </c>
      <c r="E208" s="63">
        <v>1</v>
      </c>
      <c r="F208" s="23"/>
      <c r="G208" s="24"/>
      <c r="H208" s="11"/>
    </row>
    <row r="209" spans="1:8" s="26" customFormat="1" ht="26.25" customHeight="1" thickBot="1">
      <c r="A209" s="21">
        <v>192</v>
      </c>
      <c r="B209" s="64">
        <v>27</v>
      </c>
      <c r="C209" s="61" t="s">
        <v>359</v>
      </c>
      <c r="D209" s="62" t="s">
        <v>25</v>
      </c>
      <c r="E209" s="63">
        <v>5</v>
      </c>
      <c r="F209" s="23"/>
      <c r="G209" s="24"/>
      <c r="H209" s="11"/>
    </row>
    <row r="210" spans="1:8" s="26" customFormat="1" ht="26.25" customHeight="1" thickBot="1">
      <c r="A210" s="21">
        <v>193</v>
      </c>
      <c r="B210" s="64">
        <v>28</v>
      </c>
      <c r="C210" s="61" t="s">
        <v>250</v>
      </c>
      <c r="D210" s="62" t="s">
        <v>25</v>
      </c>
      <c r="E210" s="63">
        <v>5</v>
      </c>
      <c r="F210" s="23"/>
      <c r="G210" s="24"/>
      <c r="H210" s="11"/>
    </row>
    <row r="211" spans="1:8" s="26" customFormat="1" ht="26.25" customHeight="1" thickBot="1">
      <c r="A211" s="21">
        <v>194</v>
      </c>
      <c r="B211" s="64">
        <v>29</v>
      </c>
      <c r="C211" s="61" t="s">
        <v>360</v>
      </c>
      <c r="D211" s="62" t="s">
        <v>25</v>
      </c>
      <c r="E211" s="63">
        <v>6</v>
      </c>
      <c r="F211" s="23"/>
      <c r="G211" s="24"/>
      <c r="H211" s="11"/>
    </row>
    <row r="212" spans="1:8" s="26" customFormat="1" ht="26.25" customHeight="1" thickBot="1">
      <c r="A212" s="21">
        <v>195</v>
      </c>
      <c r="B212" s="64">
        <v>30</v>
      </c>
      <c r="C212" s="61" t="s">
        <v>361</v>
      </c>
      <c r="D212" s="62" t="s">
        <v>25</v>
      </c>
      <c r="E212" s="63">
        <v>6</v>
      </c>
      <c r="F212" s="23"/>
      <c r="G212" s="24"/>
      <c r="H212" s="11"/>
    </row>
    <row r="213" spans="1:8" s="26" customFormat="1" ht="26.25" customHeight="1" thickBot="1">
      <c r="A213" s="21">
        <v>196</v>
      </c>
      <c r="B213" s="64">
        <v>31</v>
      </c>
      <c r="C213" s="61" t="s">
        <v>362</v>
      </c>
      <c r="D213" s="62" t="s">
        <v>25</v>
      </c>
      <c r="E213" s="63">
        <v>6</v>
      </c>
      <c r="F213" s="23"/>
      <c r="G213" s="24"/>
      <c r="H213" s="11"/>
    </row>
    <row r="214" spans="1:8" s="26" customFormat="1" ht="26.25" customHeight="1" thickBot="1">
      <c r="A214" s="21">
        <v>197</v>
      </c>
      <c r="B214" s="64">
        <v>32</v>
      </c>
      <c r="C214" s="61" t="s">
        <v>363</v>
      </c>
      <c r="D214" s="62" t="s">
        <v>25</v>
      </c>
      <c r="E214" s="63">
        <v>6</v>
      </c>
      <c r="F214" s="23"/>
      <c r="G214" s="24"/>
      <c r="H214" s="11"/>
    </row>
    <row r="215" spans="1:8" s="26" customFormat="1" ht="26.25" customHeight="1" thickBot="1">
      <c r="A215" s="21">
        <v>198</v>
      </c>
      <c r="B215" s="64">
        <v>33</v>
      </c>
      <c r="C215" s="61" t="s">
        <v>364</v>
      </c>
      <c r="D215" s="62" t="s">
        <v>25</v>
      </c>
      <c r="E215" s="63">
        <v>6</v>
      </c>
      <c r="F215" s="23"/>
      <c r="G215" s="24"/>
      <c r="H215" s="11"/>
    </row>
    <row r="216" spans="1:8" s="26" customFormat="1" ht="26.25" customHeight="1" thickBot="1">
      <c r="A216" s="21">
        <v>199</v>
      </c>
      <c r="B216" s="64">
        <v>34</v>
      </c>
      <c r="C216" s="61" t="s">
        <v>365</v>
      </c>
      <c r="D216" s="62" t="s">
        <v>25</v>
      </c>
      <c r="E216" s="63">
        <v>6</v>
      </c>
      <c r="F216" s="23"/>
      <c r="G216" s="24"/>
      <c r="H216" s="11"/>
    </row>
    <row r="217" spans="1:8" s="26" customFormat="1" ht="26.25" customHeight="1" thickBot="1">
      <c r="A217" s="21">
        <v>200</v>
      </c>
      <c r="B217" s="64">
        <v>35</v>
      </c>
      <c r="C217" s="59" t="s">
        <v>366</v>
      </c>
      <c r="D217" s="71" t="s">
        <v>25</v>
      </c>
      <c r="E217" s="72">
        <v>2</v>
      </c>
      <c r="F217" s="70"/>
      <c r="G217" s="69"/>
      <c r="H217" s="11"/>
    </row>
    <row r="218" spans="1:8" s="26" customFormat="1" ht="26.25" customHeight="1" thickBot="1">
      <c r="A218" s="21">
        <v>201</v>
      </c>
      <c r="B218" s="64">
        <v>36</v>
      </c>
      <c r="C218" s="59" t="s">
        <v>367</v>
      </c>
      <c r="D218" s="71" t="s">
        <v>25</v>
      </c>
      <c r="E218" s="72">
        <v>5</v>
      </c>
      <c r="F218" s="70"/>
      <c r="G218" s="69"/>
      <c r="H218" s="11"/>
    </row>
    <row r="219" spans="1:8" s="26" customFormat="1" ht="26.25" customHeight="1" thickBot="1">
      <c r="A219" s="21">
        <v>202</v>
      </c>
      <c r="B219" s="64">
        <v>37</v>
      </c>
      <c r="C219" s="59" t="s">
        <v>368</v>
      </c>
      <c r="D219" s="71" t="s">
        <v>25</v>
      </c>
      <c r="E219" s="72">
        <v>4</v>
      </c>
      <c r="F219" s="70"/>
      <c r="G219" s="69"/>
      <c r="H219" s="11"/>
    </row>
    <row r="220" spans="1:8" s="26" customFormat="1" ht="26.25" customHeight="1" thickBot="1">
      <c r="A220" s="21">
        <v>203</v>
      </c>
      <c r="B220" s="64">
        <v>38</v>
      </c>
      <c r="C220" s="59" t="s">
        <v>369</v>
      </c>
      <c r="D220" s="71" t="s">
        <v>25</v>
      </c>
      <c r="E220" s="72">
        <v>4</v>
      </c>
      <c r="F220" s="70"/>
      <c r="G220" s="69"/>
      <c r="H220" s="11"/>
    </row>
    <row r="221" spans="1:8" s="26" customFormat="1" ht="26.25" customHeight="1" thickBot="1">
      <c r="A221" s="21">
        <v>204</v>
      </c>
      <c r="B221" s="64">
        <v>39</v>
      </c>
      <c r="C221" s="59" t="s">
        <v>370</v>
      </c>
      <c r="D221" s="71" t="s">
        <v>25</v>
      </c>
      <c r="E221" s="72">
        <v>5</v>
      </c>
      <c r="F221" s="70"/>
      <c r="G221" s="69"/>
      <c r="H221" s="11"/>
    </row>
    <row r="222" spans="1:8" s="26" customFormat="1" ht="26.25" customHeight="1" thickBot="1">
      <c r="A222" s="21">
        <v>205</v>
      </c>
      <c r="B222" s="64">
        <v>40</v>
      </c>
      <c r="C222" s="59" t="s">
        <v>371</v>
      </c>
      <c r="D222" s="71" t="s">
        <v>25</v>
      </c>
      <c r="E222" s="72">
        <v>5</v>
      </c>
      <c r="F222" s="70"/>
      <c r="G222" s="69"/>
      <c r="H222" s="11"/>
    </row>
    <row r="223" spans="1:8" s="26" customFormat="1" ht="26.25" customHeight="1" thickBot="1">
      <c r="A223" s="21">
        <v>206</v>
      </c>
      <c r="B223" s="64">
        <v>41</v>
      </c>
      <c r="C223" s="59" t="s">
        <v>372</v>
      </c>
      <c r="D223" s="71" t="s">
        <v>25</v>
      </c>
      <c r="E223" s="72">
        <v>5</v>
      </c>
      <c r="F223" s="70"/>
      <c r="G223" s="69"/>
      <c r="H223" s="11"/>
    </row>
    <row r="224" spans="1:8" s="26" customFormat="1" ht="26.25" customHeight="1" thickBot="1">
      <c r="A224" s="21">
        <v>207</v>
      </c>
      <c r="B224" s="64">
        <v>42</v>
      </c>
      <c r="C224" s="59" t="s">
        <v>373</v>
      </c>
      <c r="D224" s="71" t="s">
        <v>25</v>
      </c>
      <c r="E224" s="72">
        <v>5</v>
      </c>
      <c r="F224" s="70"/>
      <c r="G224" s="69"/>
      <c r="H224" s="11"/>
    </row>
    <row r="225" spans="1:8" s="26" customFormat="1" ht="26.25" customHeight="1" thickBot="1">
      <c r="A225" s="21">
        <v>208</v>
      </c>
      <c r="B225" s="64">
        <v>43</v>
      </c>
      <c r="C225" s="59" t="s">
        <v>299</v>
      </c>
      <c r="D225" s="71" t="s">
        <v>25</v>
      </c>
      <c r="E225" s="72">
        <v>3</v>
      </c>
      <c r="F225" s="70"/>
      <c r="G225" s="69"/>
      <c r="H225" s="11"/>
    </row>
    <row r="226" spans="1:8" s="26" customFormat="1" ht="26.25" customHeight="1" thickBot="1">
      <c r="A226" s="21">
        <v>209</v>
      </c>
      <c r="B226" s="64">
        <v>44</v>
      </c>
      <c r="C226" s="59" t="s">
        <v>374</v>
      </c>
      <c r="D226" s="71" t="s">
        <v>25</v>
      </c>
      <c r="E226" s="72">
        <v>3</v>
      </c>
      <c r="F226" s="70"/>
      <c r="G226" s="69"/>
      <c r="H226" s="11"/>
    </row>
    <row r="227" spans="1:8" s="26" customFormat="1" ht="26.25" customHeight="1" thickBot="1">
      <c r="A227" s="21">
        <v>210</v>
      </c>
      <c r="B227" s="64">
        <v>45</v>
      </c>
      <c r="C227" s="59" t="s">
        <v>375</v>
      </c>
      <c r="D227" s="71" t="s">
        <v>25</v>
      </c>
      <c r="E227" s="72">
        <v>3</v>
      </c>
      <c r="F227" s="70"/>
      <c r="G227" s="69"/>
      <c r="H227" s="11"/>
    </row>
    <row r="228" spans="1:8" s="26" customFormat="1" ht="26.25" customHeight="1" thickBot="1">
      <c r="A228" s="21">
        <v>211</v>
      </c>
      <c r="B228" s="64">
        <v>46</v>
      </c>
      <c r="C228" s="59" t="s">
        <v>376</v>
      </c>
      <c r="D228" s="71" t="s">
        <v>25</v>
      </c>
      <c r="E228" s="72">
        <v>7</v>
      </c>
      <c r="F228" s="70"/>
      <c r="G228" s="69"/>
      <c r="H228" s="11"/>
    </row>
    <row r="229" spans="1:8" s="26" customFormat="1" ht="26.25" customHeight="1" thickBot="1">
      <c r="A229" s="21">
        <v>212</v>
      </c>
      <c r="B229" s="64">
        <v>47</v>
      </c>
      <c r="C229" s="61" t="s">
        <v>377</v>
      </c>
      <c r="D229" s="73" t="s">
        <v>25</v>
      </c>
      <c r="E229" s="74">
        <v>7</v>
      </c>
      <c r="F229" s="70"/>
      <c r="G229" s="69"/>
      <c r="H229" s="11"/>
    </row>
    <row r="230" spans="1:8" s="26" customFormat="1" ht="26.25" customHeight="1" thickBot="1">
      <c r="A230" s="21">
        <v>213</v>
      </c>
      <c r="B230" s="64">
        <v>48</v>
      </c>
      <c r="C230" s="61" t="s">
        <v>378</v>
      </c>
      <c r="D230" s="62" t="s">
        <v>25</v>
      </c>
      <c r="E230" s="63">
        <v>10</v>
      </c>
      <c r="F230" s="23"/>
      <c r="G230" s="24"/>
      <c r="H230" s="11"/>
    </row>
    <row r="231" spans="1:8" s="26" customFormat="1" ht="26.25" customHeight="1" thickBot="1">
      <c r="A231" s="21">
        <v>214</v>
      </c>
      <c r="B231" s="64">
        <v>49</v>
      </c>
      <c r="C231" s="61" t="s">
        <v>379</v>
      </c>
      <c r="D231" s="62" t="s">
        <v>25</v>
      </c>
      <c r="E231" s="63">
        <v>6</v>
      </c>
      <c r="F231" s="23"/>
      <c r="G231" s="24"/>
      <c r="H231" s="11"/>
    </row>
    <row r="232" spans="1:8" s="26" customFormat="1" ht="26.25" customHeight="1" thickBot="1">
      <c r="A232" s="21">
        <v>215</v>
      </c>
      <c r="B232" s="64">
        <v>50</v>
      </c>
      <c r="C232" s="61" t="s">
        <v>380</v>
      </c>
      <c r="D232" s="62" t="s">
        <v>25</v>
      </c>
      <c r="E232" s="63">
        <v>15</v>
      </c>
      <c r="F232" s="23"/>
      <c r="G232" s="24"/>
      <c r="H232" s="11"/>
    </row>
    <row r="233" spans="1:8" s="26" customFormat="1" ht="26.25" customHeight="1" thickBot="1">
      <c r="A233" s="21">
        <v>216</v>
      </c>
      <c r="B233" s="64">
        <v>51</v>
      </c>
      <c r="C233" s="61" t="s">
        <v>381</v>
      </c>
      <c r="D233" s="62" t="s">
        <v>25</v>
      </c>
      <c r="E233" s="63">
        <v>3</v>
      </c>
      <c r="F233" s="23"/>
      <c r="G233" s="24"/>
      <c r="H233" s="11"/>
    </row>
    <row r="234" spans="1:8" s="26" customFormat="1" ht="26.25" customHeight="1" thickBot="1">
      <c r="A234" s="21">
        <v>217</v>
      </c>
      <c r="B234" s="64">
        <v>52</v>
      </c>
      <c r="C234" s="61" t="s">
        <v>382</v>
      </c>
      <c r="D234" s="62" t="s">
        <v>25</v>
      </c>
      <c r="E234" s="63">
        <v>5</v>
      </c>
      <c r="F234" s="23"/>
      <c r="G234" s="24"/>
      <c r="H234" s="11"/>
    </row>
    <row r="235" spans="1:8" s="26" customFormat="1" ht="26.25" customHeight="1" thickBot="1">
      <c r="A235" s="21">
        <v>218</v>
      </c>
      <c r="B235" s="64">
        <v>53</v>
      </c>
      <c r="C235" s="61" t="s">
        <v>383</v>
      </c>
      <c r="D235" s="62" t="s">
        <v>25</v>
      </c>
      <c r="E235" s="63">
        <v>3</v>
      </c>
      <c r="F235" s="23"/>
      <c r="G235" s="24"/>
      <c r="H235" s="11"/>
    </row>
    <row r="236" spans="1:8" s="26" customFormat="1" ht="26.25" customHeight="1" thickBot="1">
      <c r="A236" s="21">
        <v>219</v>
      </c>
      <c r="B236" s="64">
        <v>54</v>
      </c>
      <c r="C236" s="61" t="s">
        <v>384</v>
      </c>
      <c r="D236" s="62" t="s">
        <v>25</v>
      </c>
      <c r="E236" s="63">
        <v>2</v>
      </c>
      <c r="F236" s="23"/>
      <c r="G236" s="24"/>
      <c r="H236" s="11"/>
    </row>
    <row r="237" spans="1:8" s="26" customFormat="1" ht="26.25" customHeight="1" thickBot="1">
      <c r="A237" s="21">
        <v>220</v>
      </c>
      <c r="B237" s="64">
        <v>55</v>
      </c>
      <c r="C237" s="61" t="s">
        <v>385</v>
      </c>
      <c r="D237" s="62" t="s">
        <v>25</v>
      </c>
      <c r="E237" s="63">
        <v>2</v>
      </c>
      <c r="F237" s="23"/>
      <c r="G237" s="24"/>
      <c r="H237" s="11"/>
    </row>
    <row r="238" spans="1:8" s="26" customFormat="1" ht="26.25" customHeight="1" thickBot="1">
      <c r="A238" s="21">
        <v>221</v>
      </c>
      <c r="B238" s="64">
        <v>56</v>
      </c>
      <c r="C238" s="61" t="s">
        <v>386</v>
      </c>
      <c r="D238" s="62" t="s">
        <v>25</v>
      </c>
      <c r="E238" s="63">
        <v>2</v>
      </c>
      <c r="F238" s="23"/>
      <c r="G238" s="24"/>
      <c r="H238" s="11"/>
    </row>
    <row r="239" spans="1:8" s="26" customFormat="1" ht="26.25" customHeight="1" thickBot="1">
      <c r="A239" s="21">
        <v>222</v>
      </c>
      <c r="B239" s="64">
        <v>57</v>
      </c>
      <c r="C239" s="61" t="s">
        <v>387</v>
      </c>
      <c r="D239" s="62" t="s">
        <v>25</v>
      </c>
      <c r="E239" s="63">
        <v>4</v>
      </c>
      <c r="F239" s="23"/>
      <c r="G239" s="24"/>
      <c r="H239" s="11"/>
    </row>
    <row r="240" spans="1:8" s="26" customFormat="1" ht="26.25" customHeight="1" thickBot="1">
      <c r="A240" s="21">
        <v>223</v>
      </c>
      <c r="B240" s="64">
        <v>58</v>
      </c>
      <c r="C240" s="61" t="s">
        <v>388</v>
      </c>
      <c r="D240" s="62" t="s">
        <v>25</v>
      </c>
      <c r="E240" s="63">
        <v>20</v>
      </c>
      <c r="F240" s="23"/>
      <c r="G240" s="24"/>
      <c r="H240" s="11"/>
    </row>
    <row r="241" spans="1:8" s="26" customFormat="1" ht="26.25" customHeight="1" thickBot="1">
      <c r="A241" s="21">
        <v>224</v>
      </c>
      <c r="B241" s="64">
        <v>59</v>
      </c>
      <c r="C241" s="61" t="s">
        <v>389</v>
      </c>
      <c r="D241" s="62" t="s">
        <v>25</v>
      </c>
      <c r="E241" s="63">
        <v>40</v>
      </c>
      <c r="F241" s="23"/>
      <c r="G241" s="24"/>
      <c r="H241" s="11"/>
    </row>
    <row r="242" spans="1:8" s="26" customFormat="1" ht="26.25" customHeight="1" thickBot="1">
      <c r="A242" s="21">
        <v>225</v>
      </c>
      <c r="B242" s="64">
        <v>60</v>
      </c>
      <c r="C242" s="61" t="s">
        <v>390</v>
      </c>
      <c r="D242" s="62" t="s">
        <v>25</v>
      </c>
      <c r="E242" s="63">
        <v>5</v>
      </c>
      <c r="F242" s="23"/>
      <c r="G242" s="24"/>
      <c r="H242" s="11"/>
    </row>
    <row r="243" spans="1:8" s="26" customFormat="1" ht="26.25" customHeight="1" thickBot="1">
      <c r="A243" s="21">
        <v>226</v>
      </c>
      <c r="B243" s="64">
        <v>61</v>
      </c>
      <c r="C243" s="61" t="s">
        <v>391</v>
      </c>
      <c r="D243" s="62" t="s">
        <v>25</v>
      </c>
      <c r="E243" s="63">
        <v>2</v>
      </c>
      <c r="F243" s="23"/>
      <c r="G243" s="24"/>
      <c r="H243" s="11"/>
    </row>
    <row r="244" spans="1:8" s="26" customFormat="1" ht="26.25" customHeight="1" thickBot="1">
      <c r="A244" s="21">
        <v>227</v>
      </c>
      <c r="B244" s="64">
        <v>62</v>
      </c>
      <c r="C244" s="61" t="s">
        <v>392</v>
      </c>
      <c r="D244" s="62" t="s">
        <v>25</v>
      </c>
      <c r="E244" s="63">
        <v>20</v>
      </c>
      <c r="F244" s="23"/>
      <c r="G244" s="24"/>
      <c r="H244" s="11"/>
    </row>
    <row r="245" spans="1:8" s="26" customFormat="1" ht="26.25" customHeight="1" thickBot="1">
      <c r="A245" s="21">
        <v>228</v>
      </c>
      <c r="B245" s="64">
        <v>63</v>
      </c>
      <c r="C245" s="61" t="s">
        <v>393</v>
      </c>
      <c r="D245" s="62" t="s">
        <v>25</v>
      </c>
      <c r="E245" s="63">
        <v>5</v>
      </c>
      <c r="F245" s="23"/>
      <c r="G245" s="24"/>
      <c r="H245" s="11"/>
    </row>
    <row r="246" spans="1:8" s="26" customFormat="1" ht="26.25" customHeight="1" thickBot="1">
      <c r="A246" s="21">
        <v>229</v>
      </c>
      <c r="B246" s="64">
        <v>64</v>
      </c>
      <c r="C246" s="61" t="s">
        <v>394</v>
      </c>
      <c r="D246" s="62" t="s">
        <v>25</v>
      </c>
      <c r="E246" s="63">
        <v>3</v>
      </c>
      <c r="F246" s="23"/>
      <c r="G246" s="24"/>
      <c r="H246" s="11"/>
    </row>
    <row r="247" spans="1:8" s="26" customFormat="1" ht="26.25" customHeight="1" thickBot="1">
      <c r="A247" s="21">
        <v>230</v>
      </c>
      <c r="B247" s="64">
        <v>65</v>
      </c>
      <c r="C247" s="61" t="s">
        <v>395</v>
      </c>
      <c r="D247" s="62" t="s">
        <v>25</v>
      </c>
      <c r="E247" s="63">
        <v>2</v>
      </c>
      <c r="F247" s="23"/>
      <c r="G247" s="24"/>
      <c r="H247" s="11"/>
    </row>
    <row r="248" spans="1:8" s="26" customFormat="1" ht="26.25" customHeight="1" thickBot="1">
      <c r="A248" s="21">
        <v>231</v>
      </c>
      <c r="B248" s="64">
        <v>66</v>
      </c>
      <c r="C248" s="61" t="s">
        <v>396</v>
      </c>
      <c r="D248" s="62" t="s">
        <v>25</v>
      </c>
      <c r="E248" s="63">
        <v>3</v>
      </c>
      <c r="F248" s="23"/>
      <c r="G248" s="24"/>
      <c r="H248" s="11"/>
    </row>
    <row r="249" spans="1:8" s="26" customFormat="1" ht="26.25" customHeight="1" thickBot="1">
      <c r="A249" s="21">
        <v>232</v>
      </c>
      <c r="B249" s="64">
        <v>67</v>
      </c>
      <c r="C249" s="61" t="s">
        <v>397</v>
      </c>
      <c r="D249" s="62" t="s">
        <v>25</v>
      </c>
      <c r="E249" s="63">
        <v>3</v>
      </c>
      <c r="F249" s="23"/>
      <c r="G249" s="24"/>
      <c r="H249" s="11"/>
    </row>
    <row r="250" spans="1:8" s="26" customFormat="1" ht="26.25" customHeight="1" thickBot="1">
      <c r="A250" s="21">
        <v>233</v>
      </c>
      <c r="B250" s="64">
        <v>68</v>
      </c>
      <c r="C250" s="59" t="s">
        <v>398</v>
      </c>
      <c r="D250" s="71" t="s">
        <v>25</v>
      </c>
      <c r="E250" s="72">
        <v>1</v>
      </c>
      <c r="F250" s="70"/>
      <c r="G250" s="69"/>
      <c r="H250" s="11"/>
    </row>
    <row r="251" spans="1:8" s="26" customFormat="1" ht="26.25" customHeight="1" thickBot="1">
      <c r="A251" s="21">
        <v>234</v>
      </c>
      <c r="B251" s="64">
        <v>69</v>
      </c>
      <c r="C251" s="59" t="s">
        <v>399</v>
      </c>
      <c r="D251" s="71" t="s">
        <v>25</v>
      </c>
      <c r="E251" s="72">
        <v>6</v>
      </c>
      <c r="F251" s="70"/>
      <c r="G251" s="69"/>
      <c r="H251" s="11"/>
    </row>
    <row r="252" spans="1:8" s="26" customFormat="1" ht="26.25" customHeight="1" thickBot="1">
      <c r="A252" s="21">
        <v>235</v>
      </c>
      <c r="B252" s="64">
        <v>70</v>
      </c>
      <c r="C252" s="59" t="s">
        <v>400</v>
      </c>
      <c r="D252" s="71" t="s">
        <v>25</v>
      </c>
      <c r="E252" s="72">
        <v>15</v>
      </c>
      <c r="F252" s="70"/>
      <c r="G252" s="69"/>
      <c r="H252" s="11"/>
    </row>
    <row r="253" spans="1:8" s="26" customFormat="1" ht="26.25" customHeight="1" thickBot="1">
      <c r="A253" s="21">
        <v>236</v>
      </c>
      <c r="B253" s="64">
        <v>71</v>
      </c>
      <c r="C253" s="59" t="s">
        <v>401</v>
      </c>
      <c r="D253" s="71" t="s">
        <v>25</v>
      </c>
      <c r="E253" s="72">
        <v>7</v>
      </c>
      <c r="F253" s="70"/>
      <c r="G253" s="69"/>
      <c r="H253" s="11"/>
    </row>
    <row r="254" spans="1:8" s="26" customFormat="1" ht="26.25" customHeight="1" thickBot="1">
      <c r="A254" s="21">
        <v>237</v>
      </c>
      <c r="B254" s="64">
        <v>72</v>
      </c>
      <c r="C254" s="59" t="s">
        <v>343</v>
      </c>
      <c r="D254" s="71" t="s">
        <v>25</v>
      </c>
      <c r="E254" s="72">
        <v>8</v>
      </c>
      <c r="F254" s="70"/>
      <c r="G254" s="69"/>
      <c r="H254" s="11"/>
    </row>
    <row r="255" spans="1:8" s="26" customFormat="1" ht="26.25" customHeight="1" thickBot="1">
      <c r="A255" s="21">
        <v>238</v>
      </c>
      <c r="B255" s="64">
        <v>73</v>
      </c>
      <c r="C255" s="59" t="s">
        <v>402</v>
      </c>
      <c r="D255" s="71" t="s">
        <v>25</v>
      </c>
      <c r="E255" s="72">
        <v>3</v>
      </c>
      <c r="F255" s="70"/>
      <c r="G255" s="69"/>
      <c r="H255" s="11"/>
    </row>
    <row r="256" spans="1:8" s="26" customFormat="1" ht="26.25" customHeight="1" thickBot="1">
      <c r="A256" s="21">
        <v>239</v>
      </c>
      <c r="B256" s="64">
        <v>74</v>
      </c>
      <c r="C256" s="59" t="s">
        <v>403</v>
      </c>
      <c r="D256" s="71" t="s">
        <v>25</v>
      </c>
      <c r="E256" s="72">
        <v>5</v>
      </c>
      <c r="F256" s="70"/>
      <c r="G256" s="69"/>
      <c r="H256" s="11"/>
    </row>
    <row r="257" spans="1:8" s="26" customFormat="1" ht="26.25" customHeight="1" thickBot="1">
      <c r="A257" s="21">
        <v>240</v>
      </c>
      <c r="B257" s="64">
        <v>75</v>
      </c>
      <c r="C257" s="59" t="s">
        <v>404</v>
      </c>
      <c r="D257" s="71" t="s">
        <v>25</v>
      </c>
      <c r="E257" s="72">
        <v>5</v>
      </c>
      <c r="F257" s="70"/>
      <c r="G257" s="69"/>
      <c r="H257" s="11"/>
    </row>
    <row r="258" spans="1:8" s="26" customFormat="1" ht="26.25" customHeight="1" thickBot="1">
      <c r="A258" s="21">
        <v>241</v>
      </c>
      <c r="B258" s="64">
        <v>76</v>
      </c>
      <c r="C258" s="59" t="s">
        <v>405</v>
      </c>
      <c r="D258" s="71" t="s">
        <v>25</v>
      </c>
      <c r="E258" s="72">
        <v>5</v>
      </c>
      <c r="F258" s="70"/>
      <c r="G258" s="69"/>
      <c r="H258" s="11"/>
    </row>
    <row r="259" spans="1:8" s="26" customFormat="1" ht="26.25" customHeight="1" thickBot="1">
      <c r="A259" s="21">
        <v>242</v>
      </c>
      <c r="B259" s="64">
        <v>77</v>
      </c>
      <c r="C259" s="59" t="s">
        <v>406</v>
      </c>
      <c r="D259" s="71" t="s">
        <v>25</v>
      </c>
      <c r="E259" s="72">
        <v>5</v>
      </c>
      <c r="F259" s="70"/>
      <c r="G259" s="69"/>
      <c r="H259" s="11"/>
    </row>
    <row r="260" spans="1:8" s="26" customFormat="1" ht="26.25" customHeight="1" thickBot="1">
      <c r="A260" s="21">
        <v>243</v>
      </c>
      <c r="B260" s="64">
        <v>78</v>
      </c>
      <c r="C260" s="59" t="s">
        <v>407</v>
      </c>
      <c r="D260" s="71" t="s">
        <v>25</v>
      </c>
      <c r="E260" s="72">
        <v>2</v>
      </c>
      <c r="F260" s="70"/>
      <c r="G260" s="69"/>
      <c r="H260" s="11"/>
    </row>
    <row r="261" spans="1:8" s="26" customFormat="1" ht="26.25" customHeight="1" thickBot="1">
      <c r="A261" s="21">
        <v>244</v>
      </c>
      <c r="B261" s="64">
        <v>79</v>
      </c>
      <c r="C261" s="59" t="s">
        <v>408</v>
      </c>
      <c r="D261" s="71" t="s">
        <v>25</v>
      </c>
      <c r="E261" s="72">
        <v>2</v>
      </c>
      <c r="F261" s="70"/>
      <c r="G261" s="69"/>
      <c r="H261" s="11"/>
    </row>
    <row r="262" spans="1:8" s="26" customFormat="1" ht="26.25" customHeight="1" thickBot="1">
      <c r="A262" s="21">
        <v>245</v>
      </c>
      <c r="B262" s="64">
        <v>80</v>
      </c>
      <c r="C262" s="61" t="s">
        <v>409</v>
      </c>
      <c r="D262" s="73" t="s">
        <v>25</v>
      </c>
      <c r="E262" s="74">
        <v>2</v>
      </c>
      <c r="F262" s="70"/>
      <c r="G262" s="69"/>
      <c r="H262" s="11"/>
    </row>
    <row r="263" spans="1:8" s="26" customFormat="1" ht="26.25" customHeight="1" thickBot="1">
      <c r="A263" s="21">
        <v>246</v>
      </c>
      <c r="B263" s="64">
        <v>81</v>
      </c>
      <c r="C263" s="61" t="s">
        <v>410</v>
      </c>
      <c r="D263" s="62" t="s">
        <v>25</v>
      </c>
      <c r="E263" s="63">
        <v>2</v>
      </c>
      <c r="F263" s="23"/>
      <c r="G263" s="24"/>
      <c r="H263" s="11"/>
    </row>
    <row r="264" spans="1:8" s="26" customFormat="1" ht="26.25" customHeight="1" thickBot="1">
      <c r="A264" s="21">
        <v>247</v>
      </c>
      <c r="B264" s="64">
        <v>82</v>
      </c>
      <c r="C264" s="61" t="s">
        <v>411</v>
      </c>
      <c r="D264" s="62" t="s">
        <v>25</v>
      </c>
      <c r="E264" s="63">
        <v>2</v>
      </c>
      <c r="F264" s="23"/>
      <c r="G264" s="24"/>
      <c r="H264" s="11"/>
    </row>
    <row r="265" spans="1:8" s="26" customFormat="1" ht="26.25" customHeight="1" thickBot="1">
      <c r="A265" s="21">
        <v>248</v>
      </c>
      <c r="B265" s="64">
        <v>83</v>
      </c>
      <c r="C265" s="61" t="s">
        <v>412</v>
      </c>
      <c r="D265" s="62" t="s">
        <v>25</v>
      </c>
      <c r="E265" s="63">
        <v>2</v>
      </c>
      <c r="F265" s="23"/>
      <c r="G265" s="24"/>
      <c r="H265" s="11"/>
    </row>
    <row r="266" spans="1:8" s="26" customFormat="1" ht="26.25" customHeight="1" thickBot="1">
      <c r="A266" s="21">
        <v>249</v>
      </c>
      <c r="B266" s="64">
        <v>84</v>
      </c>
      <c r="C266" s="61" t="s">
        <v>413</v>
      </c>
      <c r="D266" s="62" t="s">
        <v>183</v>
      </c>
      <c r="E266" s="63">
        <v>6</v>
      </c>
      <c r="F266" s="23"/>
      <c r="G266" s="24"/>
      <c r="H266" s="11"/>
    </row>
    <row r="267" spans="1:8" s="26" customFormat="1" ht="26.25" customHeight="1" thickBot="1">
      <c r="A267" s="21">
        <v>250</v>
      </c>
      <c r="B267" s="64">
        <v>85</v>
      </c>
      <c r="C267" s="61" t="s">
        <v>414</v>
      </c>
      <c r="D267" s="62" t="s">
        <v>25</v>
      </c>
      <c r="E267" s="63">
        <v>20</v>
      </c>
      <c r="F267" s="23"/>
      <c r="G267" s="24"/>
      <c r="H267" s="11"/>
    </row>
    <row r="268" spans="1:8" s="26" customFormat="1" ht="26.25" customHeight="1" thickBot="1">
      <c r="A268" s="21">
        <v>251</v>
      </c>
      <c r="B268" s="64">
        <v>86</v>
      </c>
      <c r="C268" s="61" t="s">
        <v>415</v>
      </c>
      <c r="D268" s="62" t="s">
        <v>25</v>
      </c>
      <c r="E268" s="63">
        <v>20</v>
      </c>
      <c r="F268" s="23"/>
      <c r="G268" s="24"/>
      <c r="H268" s="11"/>
    </row>
    <row r="269" spans="1:8" s="26" customFormat="1" ht="26.25" customHeight="1" thickBot="1">
      <c r="A269" s="21">
        <v>252</v>
      </c>
      <c r="B269" s="64">
        <v>87</v>
      </c>
      <c r="C269" s="61" t="s">
        <v>416</v>
      </c>
      <c r="D269" s="62" t="s">
        <v>25</v>
      </c>
      <c r="E269" s="63">
        <v>20</v>
      </c>
      <c r="F269" s="23"/>
      <c r="G269" s="24"/>
      <c r="H269" s="11"/>
    </row>
    <row r="270" spans="1:8" s="26" customFormat="1" ht="26.25" customHeight="1" thickBot="1">
      <c r="A270" s="21">
        <v>253</v>
      </c>
      <c r="B270" s="64">
        <v>88</v>
      </c>
      <c r="C270" s="59" t="s">
        <v>417</v>
      </c>
      <c r="D270" s="71" t="s">
        <v>25</v>
      </c>
      <c r="E270" s="72">
        <v>20</v>
      </c>
      <c r="F270" s="70"/>
      <c r="G270" s="69"/>
      <c r="H270" s="11"/>
    </row>
    <row r="271" spans="1:8" s="26" customFormat="1" ht="26.25" customHeight="1" thickBot="1">
      <c r="A271" s="21">
        <v>254</v>
      </c>
      <c r="B271" s="64">
        <v>89</v>
      </c>
      <c r="C271" s="59" t="s">
        <v>418</v>
      </c>
      <c r="D271" s="71" t="s">
        <v>25</v>
      </c>
      <c r="E271" s="72">
        <v>20</v>
      </c>
      <c r="F271" s="70"/>
      <c r="G271" s="69"/>
      <c r="H271" s="11"/>
    </row>
    <row r="272" spans="1:8" s="26" customFormat="1" ht="26.25" customHeight="1" thickBot="1">
      <c r="A272" s="21">
        <v>255</v>
      </c>
      <c r="B272" s="64">
        <v>90</v>
      </c>
      <c r="C272" s="59" t="s">
        <v>419</v>
      </c>
      <c r="D272" s="71" t="s">
        <v>25</v>
      </c>
      <c r="E272" s="72">
        <v>20</v>
      </c>
      <c r="F272" s="70"/>
      <c r="G272" s="69"/>
      <c r="H272" s="11"/>
    </row>
    <row r="273" spans="1:8" s="26" customFormat="1" ht="26.25" customHeight="1" thickBot="1">
      <c r="A273" s="21">
        <v>256</v>
      </c>
      <c r="B273" s="64">
        <v>91</v>
      </c>
      <c r="C273" s="59" t="s">
        <v>420</v>
      </c>
      <c r="D273" s="71" t="s">
        <v>25</v>
      </c>
      <c r="E273" s="72">
        <v>20</v>
      </c>
      <c r="F273" s="70"/>
      <c r="G273" s="69"/>
      <c r="H273" s="11"/>
    </row>
    <row r="274" spans="1:8" s="26" customFormat="1" ht="26.25" customHeight="1" thickBot="1">
      <c r="A274" s="21">
        <v>257</v>
      </c>
      <c r="B274" s="64">
        <v>92</v>
      </c>
      <c r="C274" s="59" t="s">
        <v>421</v>
      </c>
      <c r="D274" s="71" t="s">
        <v>25</v>
      </c>
      <c r="E274" s="72">
        <v>20</v>
      </c>
      <c r="F274" s="70"/>
      <c r="G274" s="69"/>
      <c r="H274" s="11"/>
    </row>
    <row r="275" spans="1:8" s="26" customFormat="1" ht="26.25" customHeight="1" thickBot="1">
      <c r="A275" s="21">
        <v>258</v>
      </c>
      <c r="B275" s="64">
        <v>93</v>
      </c>
      <c r="C275" s="59" t="s">
        <v>259</v>
      </c>
      <c r="D275" s="71" t="s">
        <v>25</v>
      </c>
      <c r="E275" s="72">
        <v>50</v>
      </c>
      <c r="F275" s="70"/>
      <c r="G275" s="69"/>
      <c r="H275" s="11"/>
    </row>
    <row r="276" spans="1:8" s="26" customFormat="1" ht="26.25" customHeight="1" thickBot="1">
      <c r="A276" s="21">
        <v>259</v>
      </c>
      <c r="B276" s="64">
        <v>94</v>
      </c>
      <c r="C276" s="59" t="s">
        <v>422</v>
      </c>
      <c r="D276" s="71" t="s">
        <v>25</v>
      </c>
      <c r="E276" s="72">
        <v>20</v>
      </c>
      <c r="F276" s="70"/>
      <c r="G276" s="69"/>
      <c r="H276" s="11"/>
    </row>
    <row r="277" spans="1:8" s="26" customFormat="1" ht="26.25" customHeight="1" thickBot="1">
      <c r="A277" s="21">
        <v>260</v>
      </c>
      <c r="B277" s="64">
        <v>95</v>
      </c>
      <c r="C277" s="59" t="s">
        <v>423</v>
      </c>
      <c r="D277" s="71" t="s">
        <v>25</v>
      </c>
      <c r="E277" s="72">
        <v>10</v>
      </c>
      <c r="F277" s="70"/>
      <c r="G277" s="69"/>
      <c r="H277" s="11"/>
    </row>
    <row r="278" spans="1:8" s="26" customFormat="1" ht="26.25" customHeight="1" thickBot="1">
      <c r="A278" s="21">
        <v>261</v>
      </c>
      <c r="B278" s="64">
        <v>96</v>
      </c>
      <c r="C278" s="59" t="s">
        <v>303</v>
      </c>
      <c r="D278" s="71" t="s">
        <v>25</v>
      </c>
      <c r="E278" s="72">
        <v>50</v>
      </c>
      <c r="F278" s="70"/>
      <c r="G278" s="69"/>
      <c r="H278" s="11"/>
    </row>
    <row r="279" spans="1:8" s="26" customFormat="1" ht="26.25" customHeight="1" thickBot="1">
      <c r="A279" s="21">
        <v>262</v>
      </c>
      <c r="B279" s="64">
        <v>97</v>
      </c>
      <c r="C279" s="59" t="s">
        <v>424</v>
      </c>
      <c r="D279" s="71" t="s">
        <v>25</v>
      </c>
      <c r="E279" s="72">
        <v>50</v>
      </c>
      <c r="F279" s="70"/>
      <c r="G279" s="69"/>
      <c r="H279" s="11"/>
    </row>
    <row r="280" spans="1:8" s="26" customFormat="1" ht="26.25" customHeight="1" thickBot="1">
      <c r="A280" s="21">
        <v>263</v>
      </c>
      <c r="B280" s="64">
        <v>98</v>
      </c>
      <c r="C280" s="59" t="s">
        <v>425</v>
      </c>
      <c r="D280" s="71" t="s">
        <v>25</v>
      </c>
      <c r="E280" s="72">
        <v>30</v>
      </c>
      <c r="F280" s="70"/>
      <c r="G280" s="69"/>
      <c r="H280" s="11"/>
    </row>
    <row r="281" spans="1:8" s="26" customFormat="1" ht="26.25" customHeight="1" thickBot="1">
      <c r="A281" s="21">
        <v>264</v>
      </c>
      <c r="B281" s="64">
        <v>99</v>
      </c>
      <c r="C281" s="59" t="s">
        <v>426</v>
      </c>
      <c r="D281" s="71" t="s">
        <v>25</v>
      </c>
      <c r="E281" s="72">
        <v>30</v>
      </c>
      <c r="F281" s="70"/>
      <c r="G281" s="69"/>
      <c r="H281" s="11"/>
    </row>
    <row r="282" spans="1:8" s="26" customFormat="1" ht="26.25" customHeight="1" thickBot="1">
      <c r="A282" s="21">
        <v>265</v>
      </c>
      <c r="B282" s="64">
        <v>100</v>
      </c>
      <c r="C282" s="61" t="s">
        <v>427</v>
      </c>
      <c r="D282" s="73" t="s">
        <v>25</v>
      </c>
      <c r="E282" s="74">
        <v>50</v>
      </c>
      <c r="F282" s="70"/>
      <c r="G282" s="69"/>
      <c r="H282" s="11"/>
    </row>
    <row r="283" spans="1:8" s="26" customFormat="1" ht="26.25" customHeight="1" thickBot="1">
      <c r="A283" s="21">
        <v>266</v>
      </c>
      <c r="B283" s="64">
        <v>101</v>
      </c>
      <c r="C283" s="61" t="s">
        <v>264</v>
      </c>
      <c r="D283" s="62" t="s">
        <v>25</v>
      </c>
      <c r="E283" s="63">
        <v>50</v>
      </c>
      <c r="F283" s="23"/>
      <c r="G283" s="24"/>
      <c r="H283" s="11"/>
    </row>
    <row r="284" spans="1:8" s="26" customFormat="1" ht="26.25" customHeight="1" thickBot="1">
      <c r="A284" s="21">
        <v>267</v>
      </c>
      <c r="B284" s="64">
        <v>102</v>
      </c>
      <c r="C284" s="61" t="s">
        <v>428</v>
      </c>
      <c r="D284" s="62" t="s">
        <v>25</v>
      </c>
      <c r="E284" s="63">
        <v>50</v>
      </c>
      <c r="F284" s="23"/>
      <c r="G284" s="24"/>
      <c r="H284" s="11"/>
    </row>
    <row r="285" spans="1:8" s="26" customFormat="1" ht="26.25" customHeight="1" thickBot="1">
      <c r="A285" s="21">
        <v>268</v>
      </c>
      <c r="B285" s="64">
        <v>103</v>
      </c>
      <c r="C285" s="61" t="s">
        <v>429</v>
      </c>
      <c r="D285" s="62" t="s">
        <v>25</v>
      </c>
      <c r="E285" s="63">
        <v>20</v>
      </c>
      <c r="F285" s="23"/>
      <c r="G285" s="24"/>
      <c r="H285" s="11"/>
    </row>
    <row r="286" spans="1:8" s="26" customFormat="1" ht="26.25" customHeight="1" thickBot="1">
      <c r="A286" s="21">
        <v>269</v>
      </c>
      <c r="B286" s="64">
        <v>104</v>
      </c>
      <c r="C286" s="61" t="s">
        <v>430</v>
      </c>
      <c r="D286" s="62" t="s">
        <v>25</v>
      </c>
      <c r="E286" s="63">
        <v>5</v>
      </c>
      <c r="F286" s="23"/>
      <c r="G286" s="24"/>
      <c r="H286" s="11"/>
    </row>
    <row r="287" spans="1:8" s="26" customFormat="1" ht="26.25" customHeight="1" thickBot="1">
      <c r="A287" s="21">
        <v>270</v>
      </c>
      <c r="B287" s="64">
        <v>105</v>
      </c>
      <c r="C287" s="61" t="s">
        <v>431</v>
      </c>
      <c r="D287" s="62" t="s">
        <v>25</v>
      </c>
      <c r="E287" s="63">
        <v>2</v>
      </c>
      <c r="F287" s="23"/>
      <c r="G287" s="24"/>
      <c r="H287" s="11"/>
    </row>
    <row r="288" spans="1:8" s="26" customFormat="1" ht="26.25" customHeight="1" thickBot="1">
      <c r="A288" s="21">
        <v>271</v>
      </c>
      <c r="B288" s="64">
        <v>106</v>
      </c>
      <c r="C288" s="61" t="s">
        <v>432</v>
      </c>
      <c r="D288" s="62" t="s">
        <v>25</v>
      </c>
      <c r="E288" s="63">
        <v>20</v>
      </c>
      <c r="F288" s="23"/>
      <c r="G288" s="24"/>
      <c r="H288" s="11"/>
    </row>
    <row r="289" spans="1:8" s="26" customFormat="1" ht="26.25" customHeight="1" thickBot="1">
      <c r="A289" s="21">
        <v>272</v>
      </c>
      <c r="B289" s="64">
        <v>107</v>
      </c>
      <c r="C289" s="61" t="s">
        <v>433</v>
      </c>
      <c r="D289" s="62" t="s">
        <v>25</v>
      </c>
      <c r="E289" s="63">
        <v>20</v>
      </c>
      <c r="F289" s="23"/>
      <c r="G289" s="24"/>
      <c r="H289" s="11"/>
    </row>
    <row r="290" spans="1:8" s="26" customFormat="1" ht="26.25" customHeight="1" thickBot="1">
      <c r="A290" s="21">
        <v>273</v>
      </c>
      <c r="B290" s="64">
        <v>108</v>
      </c>
      <c r="C290" s="61" t="s">
        <v>434</v>
      </c>
      <c r="D290" s="62" t="s">
        <v>25</v>
      </c>
      <c r="E290" s="63">
        <v>5</v>
      </c>
      <c r="F290" s="23"/>
      <c r="G290" s="24"/>
      <c r="H290" s="11"/>
    </row>
    <row r="291" spans="1:8" s="26" customFormat="1" ht="26.25" customHeight="1" thickBot="1">
      <c r="A291" s="21">
        <v>274</v>
      </c>
      <c r="B291" s="64">
        <v>109</v>
      </c>
      <c r="C291" s="61" t="s">
        <v>435</v>
      </c>
      <c r="D291" s="62" t="s">
        <v>25</v>
      </c>
      <c r="E291" s="63">
        <v>10</v>
      </c>
      <c r="F291" s="23"/>
      <c r="G291" s="24"/>
      <c r="H291" s="11"/>
    </row>
    <row r="292" spans="1:8" s="26" customFormat="1" ht="26.25" customHeight="1" thickBot="1">
      <c r="A292" s="21">
        <v>275</v>
      </c>
      <c r="B292" s="64">
        <v>110</v>
      </c>
      <c r="C292" s="61" t="s">
        <v>436</v>
      </c>
      <c r="D292" s="62" t="s">
        <v>25</v>
      </c>
      <c r="E292" s="63">
        <v>10</v>
      </c>
      <c r="F292" s="23"/>
      <c r="G292" s="24"/>
      <c r="H292" s="11"/>
    </row>
    <row r="293" spans="1:8" s="26" customFormat="1" ht="26.25" customHeight="1" thickBot="1">
      <c r="A293" s="21">
        <v>276</v>
      </c>
      <c r="B293" s="64">
        <v>111</v>
      </c>
      <c r="C293" s="61" t="s">
        <v>437</v>
      </c>
      <c r="D293" s="62" t="s">
        <v>25</v>
      </c>
      <c r="E293" s="63">
        <v>5</v>
      </c>
      <c r="F293" s="23"/>
      <c r="G293" s="24"/>
      <c r="H293" s="11"/>
    </row>
    <row r="294" spans="1:8" s="26" customFormat="1" ht="26.25" customHeight="1" thickBot="1">
      <c r="A294" s="21">
        <v>277</v>
      </c>
      <c r="B294" s="64">
        <v>112</v>
      </c>
      <c r="C294" s="61" t="s">
        <v>438</v>
      </c>
      <c r="D294" s="62" t="s">
        <v>25</v>
      </c>
      <c r="E294" s="63">
        <v>10</v>
      </c>
      <c r="F294" s="23"/>
      <c r="G294" s="24"/>
      <c r="H294" s="11"/>
    </row>
    <row r="295" spans="1:8" s="26" customFormat="1" ht="26.25" customHeight="1" thickBot="1">
      <c r="A295" s="21">
        <v>278</v>
      </c>
      <c r="B295" s="64">
        <v>113</v>
      </c>
      <c r="C295" s="61" t="s">
        <v>439</v>
      </c>
      <c r="D295" s="62" t="s">
        <v>25</v>
      </c>
      <c r="E295" s="63">
        <v>5</v>
      </c>
      <c r="F295" s="23"/>
      <c r="G295" s="24"/>
      <c r="H295" s="11"/>
    </row>
    <row r="296" spans="1:8" s="26" customFormat="1" ht="26.25" customHeight="1" thickBot="1">
      <c r="A296" s="21">
        <v>279</v>
      </c>
      <c r="B296" s="64">
        <v>114</v>
      </c>
      <c r="C296" s="61" t="s">
        <v>440</v>
      </c>
      <c r="D296" s="62" t="s">
        <v>25</v>
      </c>
      <c r="E296" s="63">
        <v>5</v>
      </c>
      <c r="F296" s="23"/>
      <c r="G296" s="24"/>
      <c r="H296" s="11"/>
    </row>
    <row r="297" spans="1:8" s="26" customFormat="1" ht="26.25" customHeight="1" thickBot="1">
      <c r="A297" s="21">
        <v>280</v>
      </c>
      <c r="B297" s="64">
        <v>115</v>
      </c>
      <c r="C297" s="61" t="s">
        <v>441</v>
      </c>
      <c r="D297" s="62" t="s">
        <v>25</v>
      </c>
      <c r="E297" s="63">
        <v>5</v>
      </c>
      <c r="F297" s="23"/>
      <c r="G297" s="24"/>
      <c r="H297" s="11"/>
    </row>
    <row r="298" spans="1:8" s="26" customFormat="1" ht="26.25" customHeight="1" thickBot="1">
      <c r="A298" s="21">
        <v>281</v>
      </c>
      <c r="B298" s="64">
        <v>116</v>
      </c>
      <c r="C298" s="61" t="s">
        <v>442</v>
      </c>
      <c r="D298" s="62" t="s">
        <v>25</v>
      </c>
      <c r="E298" s="63">
        <v>5</v>
      </c>
      <c r="F298" s="23"/>
      <c r="G298" s="24"/>
      <c r="H298" s="11"/>
    </row>
    <row r="299" spans="1:8" s="26" customFormat="1" ht="26.25" customHeight="1" thickBot="1">
      <c r="A299" s="21">
        <v>282</v>
      </c>
      <c r="B299" s="64">
        <v>117</v>
      </c>
      <c r="C299" s="61" t="s">
        <v>443</v>
      </c>
      <c r="D299" s="62" t="s">
        <v>25</v>
      </c>
      <c r="E299" s="63">
        <v>5</v>
      </c>
      <c r="F299" s="23"/>
      <c r="G299" s="24"/>
      <c r="H299" s="11"/>
    </row>
    <row r="300" spans="1:8" s="26" customFormat="1" ht="26.25" customHeight="1" thickBot="1">
      <c r="A300" s="21">
        <v>283</v>
      </c>
      <c r="B300" s="64">
        <v>118</v>
      </c>
      <c r="C300" s="61" t="s">
        <v>444</v>
      </c>
      <c r="D300" s="62" t="s">
        <v>25</v>
      </c>
      <c r="E300" s="63">
        <v>20</v>
      </c>
      <c r="F300" s="23"/>
      <c r="G300" s="24"/>
      <c r="H300" s="11"/>
    </row>
    <row r="301" spans="1:8" s="26" customFormat="1" ht="26.25" customHeight="1" thickBot="1">
      <c r="A301" s="21">
        <v>284</v>
      </c>
      <c r="B301" s="64">
        <v>119</v>
      </c>
      <c r="C301" s="61" t="s">
        <v>445</v>
      </c>
      <c r="D301" s="62" t="s">
        <v>25</v>
      </c>
      <c r="E301" s="63">
        <v>20</v>
      </c>
      <c r="F301" s="23"/>
      <c r="G301" s="24"/>
      <c r="H301" s="11"/>
    </row>
    <row r="302" spans="1:8" s="26" customFormat="1" ht="26.25" customHeight="1" thickBot="1">
      <c r="A302" s="21">
        <v>285</v>
      </c>
      <c r="B302" s="64">
        <v>120</v>
      </c>
      <c r="C302" s="61" t="s">
        <v>446</v>
      </c>
      <c r="D302" s="62" t="s">
        <v>25</v>
      </c>
      <c r="E302" s="63">
        <v>20</v>
      </c>
      <c r="F302" s="23"/>
      <c r="G302" s="24"/>
      <c r="H302" s="11"/>
    </row>
    <row r="303" spans="1:8" s="26" customFormat="1" ht="26.25" customHeight="1" thickBot="1">
      <c r="A303" s="21">
        <v>286</v>
      </c>
      <c r="B303" s="64">
        <v>121</v>
      </c>
      <c r="C303" s="61" t="s">
        <v>447</v>
      </c>
      <c r="D303" s="62" t="s">
        <v>25</v>
      </c>
      <c r="E303" s="63">
        <v>10</v>
      </c>
      <c r="F303" s="23"/>
      <c r="G303" s="24"/>
      <c r="H303" s="11"/>
    </row>
    <row r="304" spans="1:8" s="26" customFormat="1" ht="26.25" customHeight="1" thickBot="1">
      <c r="A304" s="21">
        <v>287</v>
      </c>
      <c r="B304" s="64">
        <v>122</v>
      </c>
      <c r="C304" s="59" t="s">
        <v>448</v>
      </c>
      <c r="D304" s="71" t="s">
        <v>25</v>
      </c>
      <c r="E304" s="72">
        <v>20</v>
      </c>
      <c r="F304" s="70"/>
      <c r="G304" s="69"/>
      <c r="H304" s="11"/>
    </row>
    <row r="305" spans="1:8" s="26" customFormat="1" ht="26.25" customHeight="1" thickBot="1">
      <c r="A305" s="21">
        <v>288</v>
      </c>
      <c r="B305" s="64">
        <v>123</v>
      </c>
      <c r="C305" s="59" t="s">
        <v>449</v>
      </c>
      <c r="D305" s="71" t="s">
        <v>25</v>
      </c>
      <c r="E305" s="72">
        <v>20</v>
      </c>
      <c r="F305" s="70"/>
      <c r="G305" s="69"/>
      <c r="H305" s="11"/>
    </row>
    <row r="306" spans="1:8" s="26" customFormat="1" ht="26.25" customHeight="1" thickBot="1">
      <c r="A306" s="21">
        <v>289</v>
      </c>
      <c r="B306" s="64">
        <v>124</v>
      </c>
      <c r="C306" s="59" t="s">
        <v>450</v>
      </c>
      <c r="D306" s="71" t="s">
        <v>25</v>
      </c>
      <c r="E306" s="72">
        <v>10</v>
      </c>
      <c r="F306" s="70"/>
      <c r="G306" s="69"/>
      <c r="H306" s="11"/>
    </row>
    <row r="307" spans="1:8" s="26" customFormat="1" ht="26.25" customHeight="1" thickBot="1">
      <c r="A307" s="21">
        <v>290</v>
      </c>
      <c r="B307" s="64">
        <v>125</v>
      </c>
      <c r="C307" s="59" t="s">
        <v>451</v>
      </c>
      <c r="D307" s="71" t="s">
        <v>25</v>
      </c>
      <c r="E307" s="72">
        <v>10</v>
      </c>
      <c r="F307" s="70"/>
      <c r="G307" s="69"/>
      <c r="H307" s="11"/>
    </row>
    <row r="308" spans="1:8" s="26" customFormat="1" ht="26.25" customHeight="1" thickBot="1">
      <c r="A308" s="21">
        <v>291</v>
      </c>
      <c r="B308" s="64">
        <v>126</v>
      </c>
      <c r="C308" s="59" t="s">
        <v>452</v>
      </c>
      <c r="D308" s="71" t="s">
        <v>25</v>
      </c>
      <c r="E308" s="72">
        <v>20</v>
      </c>
      <c r="F308" s="70"/>
      <c r="G308" s="69"/>
      <c r="H308" s="11"/>
    </row>
    <row r="309" spans="1:8" s="26" customFormat="1" ht="26.25" customHeight="1" thickBot="1">
      <c r="A309" s="21">
        <v>292</v>
      </c>
      <c r="B309" s="64">
        <v>127</v>
      </c>
      <c r="C309" s="59" t="s">
        <v>453</v>
      </c>
      <c r="D309" s="71" t="s">
        <v>25</v>
      </c>
      <c r="E309" s="72">
        <v>20</v>
      </c>
      <c r="F309" s="70"/>
      <c r="G309" s="69"/>
      <c r="H309" s="11"/>
    </row>
    <row r="310" spans="1:8" s="26" customFormat="1" ht="26.25" customHeight="1" thickBot="1">
      <c r="A310" s="21">
        <v>293</v>
      </c>
      <c r="B310" s="64">
        <v>128</v>
      </c>
      <c r="C310" s="59" t="s">
        <v>454</v>
      </c>
      <c r="D310" s="71" t="s">
        <v>25</v>
      </c>
      <c r="E310" s="72">
        <v>50</v>
      </c>
      <c r="F310" s="70"/>
      <c r="G310" s="69"/>
      <c r="H310" s="11"/>
    </row>
    <row r="311" spans="1:8" s="26" customFormat="1" ht="26.25" customHeight="1" thickBot="1">
      <c r="A311" s="21">
        <v>294</v>
      </c>
      <c r="B311" s="64">
        <v>129</v>
      </c>
      <c r="C311" s="59" t="s">
        <v>455</v>
      </c>
      <c r="D311" s="71" t="s">
        <v>25</v>
      </c>
      <c r="E311" s="72">
        <v>10</v>
      </c>
      <c r="F311" s="70"/>
      <c r="G311" s="69"/>
      <c r="H311" s="11"/>
    </row>
    <row r="312" spans="1:8" s="26" customFormat="1" ht="26.25" customHeight="1" thickBot="1">
      <c r="A312" s="21">
        <v>295</v>
      </c>
      <c r="B312" s="64">
        <v>130</v>
      </c>
      <c r="C312" s="59" t="s">
        <v>456</v>
      </c>
      <c r="D312" s="71" t="s">
        <v>25</v>
      </c>
      <c r="E312" s="72">
        <v>50</v>
      </c>
      <c r="F312" s="70"/>
      <c r="G312" s="69"/>
      <c r="H312" s="11"/>
    </row>
    <row r="313" spans="1:8" s="26" customFormat="1" ht="26.25" customHeight="1" thickBot="1">
      <c r="A313" s="21">
        <v>296</v>
      </c>
      <c r="B313" s="64">
        <v>131</v>
      </c>
      <c r="C313" s="59" t="s">
        <v>457</v>
      </c>
      <c r="D313" s="71" t="s">
        <v>25</v>
      </c>
      <c r="E313" s="72">
        <v>20</v>
      </c>
      <c r="F313" s="70"/>
      <c r="G313" s="69"/>
      <c r="H313" s="11"/>
    </row>
    <row r="314" spans="1:8" s="26" customFormat="1" ht="26.25" customHeight="1" thickBot="1">
      <c r="A314" s="21">
        <v>297</v>
      </c>
      <c r="B314" s="64">
        <v>132</v>
      </c>
      <c r="C314" s="59" t="s">
        <v>458</v>
      </c>
      <c r="D314" s="71" t="s">
        <v>25</v>
      </c>
      <c r="E314" s="72">
        <v>30</v>
      </c>
      <c r="F314" s="70"/>
      <c r="G314" s="69"/>
      <c r="H314" s="11"/>
    </row>
    <row r="315" spans="1:8" s="26" customFormat="1" ht="26.25" customHeight="1" thickBot="1">
      <c r="A315" s="21">
        <v>298</v>
      </c>
      <c r="B315" s="64">
        <v>133</v>
      </c>
      <c r="C315" s="59" t="s">
        <v>459</v>
      </c>
      <c r="D315" s="71" t="s">
        <v>25</v>
      </c>
      <c r="E315" s="72">
        <v>20</v>
      </c>
      <c r="F315" s="70"/>
      <c r="G315" s="69"/>
      <c r="H315" s="11"/>
    </row>
    <row r="316" spans="1:8" s="26" customFormat="1" ht="26.25" customHeight="1" thickBot="1">
      <c r="A316" s="21">
        <v>299</v>
      </c>
      <c r="B316" s="64">
        <v>134</v>
      </c>
      <c r="C316" s="61" t="s">
        <v>460</v>
      </c>
      <c r="D316" s="73" t="s">
        <v>25</v>
      </c>
      <c r="E316" s="74">
        <v>10</v>
      </c>
      <c r="F316" s="70"/>
      <c r="G316" s="69"/>
      <c r="H316" s="11"/>
    </row>
    <row r="317" spans="1:8" s="26" customFormat="1" ht="26.25" customHeight="1" thickBot="1">
      <c r="A317" s="21">
        <v>300</v>
      </c>
      <c r="B317" s="64">
        <v>135</v>
      </c>
      <c r="C317" s="61" t="s">
        <v>461</v>
      </c>
      <c r="D317" s="62" t="s">
        <v>25</v>
      </c>
      <c r="E317" s="63">
        <v>10</v>
      </c>
      <c r="F317" s="23"/>
      <c r="G317" s="24"/>
      <c r="H317" s="11"/>
    </row>
    <row r="318" spans="1:8" s="26" customFormat="1" ht="26.25" customHeight="1" thickBot="1">
      <c r="A318" s="21">
        <v>301</v>
      </c>
      <c r="B318" s="64">
        <v>136</v>
      </c>
      <c r="C318" s="61" t="s">
        <v>462</v>
      </c>
      <c r="D318" s="62" t="s">
        <v>25</v>
      </c>
      <c r="E318" s="63">
        <v>10</v>
      </c>
      <c r="F318" s="23"/>
      <c r="G318" s="24"/>
      <c r="H318" s="11"/>
    </row>
    <row r="319" spans="1:8" s="26" customFormat="1" ht="26.25" customHeight="1" thickBot="1">
      <c r="A319" s="21">
        <v>302</v>
      </c>
      <c r="B319" s="64">
        <v>137</v>
      </c>
      <c r="C319" s="61" t="s">
        <v>463</v>
      </c>
      <c r="D319" s="62" t="s">
        <v>25</v>
      </c>
      <c r="E319" s="63">
        <v>10</v>
      </c>
      <c r="F319" s="23"/>
      <c r="G319" s="24"/>
      <c r="H319" s="11"/>
    </row>
    <row r="320" spans="1:8" s="26" customFormat="1" ht="26.25" customHeight="1" thickBot="1">
      <c r="A320" s="21">
        <v>303</v>
      </c>
      <c r="B320" s="64">
        <v>138</v>
      </c>
      <c r="C320" s="61" t="s">
        <v>464</v>
      </c>
      <c r="D320" s="62" t="s">
        <v>25</v>
      </c>
      <c r="E320" s="63">
        <v>10</v>
      </c>
      <c r="F320" s="23"/>
      <c r="G320" s="24"/>
      <c r="H320" s="11"/>
    </row>
    <row r="321" spans="1:8" s="26" customFormat="1" ht="26.25" customHeight="1" thickBot="1">
      <c r="A321" s="21">
        <v>304</v>
      </c>
      <c r="B321" s="64">
        <v>139</v>
      </c>
      <c r="C321" s="61" t="s">
        <v>465</v>
      </c>
      <c r="D321" s="62" t="s">
        <v>183</v>
      </c>
      <c r="E321" s="63">
        <v>30</v>
      </c>
      <c r="F321" s="23"/>
      <c r="G321" s="24"/>
      <c r="H321" s="11"/>
    </row>
    <row r="322" spans="1:8" s="26" customFormat="1" ht="26.25" customHeight="1" thickBot="1">
      <c r="A322" s="21">
        <v>305</v>
      </c>
      <c r="B322" s="64">
        <v>140</v>
      </c>
      <c r="C322" s="61" t="s">
        <v>466</v>
      </c>
      <c r="D322" s="62" t="s">
        <v>183</v>
      </c>
      <c r="E322" s="63">
        <v>30</v>
      </c>
      <c r="F322" s="23"/>
      <c r="G322" s="24"/>
      <c r="H322" s="11"/>
    </row>
    <row r="323" spans="1:8" s="26" customFormat="1" ht="26.25" customHeight="1" thickBot="1">
      <c r="A323" s="21">
        <v>306</v>
      </c>
      <c r="B323" s="64">
        <v>141</v>
      </c>
      <c r="C323" s="61" t="s">
        <v>467</v>
      </c>
      <c r="D323" s="62" t="s">
        <v>183</v>
      </c>
      <c r="E323" s="63">
        <v>60</v>
      </c>
      <c r="F323" s="23"/>
      <c r="G323" s="24"/>
      <c r="H323" s="11"/>
    </row>
    <row r="324" spans="1:8" s="26" customFormat="1" ht="26.25" customHeight="1" thickBot="1">
      <c r="A324" s="21">
        <v>307</v>
      </c>
      <c r="B324" s="64">
        <v>142</v>
      </c>
      <c r="C324" s="61" t="s">
        <v>468</v>
      </c>
      <c r="D324" s="62" t="s">
        <v>25</v>
      </c>
      <c r="E324" s="63">
        <v>5</v>
      </c>
      <c r="F324" s="23"/>
      <c r="G324" s="24"/>
      <c r="H324" s="11"/>
    </row>
    <row r="325" spans="1:8" s="26" customFormat="1" ht="26.25" customHeight="1" thickBot="1">
      <c r="A325" s="21">
        <v>308</v>
      </c>
      <c r="B325" s="64">
        <v>143</v>
      </c>
      <c r="C325" s="61" t="s">
        <v>469</v>
      </c>
      <c r="D325" s="62" t="s">
        <v>25</v>
      </c>
      <c r="E325" s="63">
        <v>18</v>
      </c>
      <c r="F325" s="23"/>
      <c r="G325" s="24"/>
      <c r="H325" s="11"/>
    </row>
    <row r="326" spans="1:8" s="26" customFormat="1" ht="26.25" customHeight="1" thickBot="1">
      <c r="A326" s="21">
        <v>309</v>
      </c>
      <c r="B326" s="64">
        <v>144</v>
      </c>
      <c r="C326" s="61" t="s">
        <v>470</v>
      </c>
      <c r="D326" s="62" t="s">
        <v>25</v>
      </c>
      <c r="E326" s="63">
        <v>18</v>
      </c>
      <c r="F326" s="23"/>
      <c r="G326" s="24"/>
      <c r="H326" s="11"/>
    </row>
    <row r="327" spans="1:8" s="26" customFormat="1" ht="26.25" customHeight="1" thickBot="1">
      <c r="A327" s="21">
        <v>310</v>
      </c>
      <c r="B327" s="64">
        <v>145</v>
      </c>
      <c r="C327" s="61" t="s">
        <v>471</v>
      </c>
      <c r="D327" s="62" t="s">
        <v>25</v>
      </c>
      <c r="E327" s="63">
        <v>6</v>
      </c>
      <c r="F327" s="23"/>
      <c r="G327" s="24"/>
      <c r="H327" s="11"/>
    </row>
    <row r="328" spans="1:8" s="26" customFormat="1" ht="26.25" customHeight="1" thickBot="1">
      <c r="A328" s="21">
        <v>311</v>
      </c>
      <c r="B328" s="64">
        <v>146</v>
      </c>
      <c r="C328" s="61" t="s">
        <v>472</v>
      </c>
      <c r="D328" s="62" t="s">
        <v>25</v>
      </c>
      <c r="E328" s="63">
        <v>20</v>
      </c>
      <c r="F328" s="23"/>
      <c r="G328" s="24"/>
      <c r="H328" s="11"/>
    </row>
    <row r="329" spans="1:8" s="26" customFormat="1" ht="26.25" customHeight="1" thickBot="1">
      <c r="A329" s="21">
        <v>312</v>
      </c>
      <c r="B329" s="64">
        <v>147</v>
      </c>
      <c r="C329" s="61" t="s">
        <v>473</v>
      </c>
      <c r="D329" s="62" t="s">
        <v>25</v>
      </c>
      <c r="E329" s="63">
        <v>40</v>
      </c>
      <c r="F329" s="23"/>
      <c r="G329" s="24"/>
      <c r="H329" s="11"/>
    </row>
    <row r="330" spans="1:8" s="26" customFormat="1" ht="26.25" customHeight="1" thickBot="1">
      <c r="A330" s="21">
        <v>313</v>
      </c>
      <c r="B330" s="64">
        <v>148</v>
      </c>
      <c r="C330" s="61" t="s">
        <v>474</v>
      </c>
      <c r="D330" s="62" t="s">
        <v>25</v>
      </c>
      <c r="E330" s="63">
        <v>20</v>
      </c>
      <c r="F330" s="23"/>
      <c r="G330" s="24"/>
      <c r="H330" s="11"/>
    </row>
    <row r="331" spans="1:8" s="26" customFormat="1" ht="26.25" customHeight="1" thickBot="1">
      <c r="A331" s="21">
        <v>314</v>
      </c>
      <c r="B331" s="64">
        <v>149</v>
      </c>
      <c r="C331" s="61" t="s">
        <v>475</v>
      </c>
      <c r="D331" s="62" t="s">
        <v>25</v>
      </c>
      <c r="E331" s="63">
        <v>20</v>
      </c>
      <c r="F331" s="23"/>
      <c r="G331" s="24"/>
      <c r="H331" s="11"/>
    </row>
    <row r="332" spans="1:8" s="26" customFormat="1" ht="26.25" customHeight="1" thickBot="1">
      <c r="A332" s="21">
        <v>315</v>
      </c>
      <c r="B332" s="64">
        <v>150</v>
      </c>
      <c r="C332" s="61" t="s">
        <v>476</v>
      </c>
      <c r="D332" s="62" t="s">
        <v>25</v>
      </c>
      <c r="E332" s="63">
        <v>20</v>
      </c>
      <c r="F332" s="23"/>
      <c r="G332" s="24"/>
      <c r="H332" s="11"/>
    </row>
    <row r="333" spans="1:8" s="26" customFormat="1" ht="26.25" customHeight="1" thickBot="1">
      <c r="A333" s="21">
        <v>316</v>
      </c>
      <c r="B333" s="64">
        <v>151</v>
      </c>
      <c r="C333" s="61" t="s">
        <v>477</v>
      </c>
      <c r="D333" s="62" t="s">
        <v>25</v>
      </c>
      <c r="E333" s="63">
        <v>20</v>
      </c>
      <c r="F333" s="23"/>
      <c r="G333" s="24"/>
      <c r="H333" s="11"/>
    </row>
    <row r="334" spans="1:8" s="26" customFormat="1" ht="26.25" customHeight="1" thickBot="1">
      <c r="A334" s="21">
        <v>317</v>
      </c>
      <c r="B334" s="64">
        <v>152</v>
      </c>
      <c r="C334" s="61" t="s">
        <v>478</v>
      </c>
      <c r="D334" s="62" t="s">
        <v>25</v>
      </c>
      <c r="E334" s="63">
        <v>20</v>
      </c>
      <c r="F334" s="23"/>
      <c r="G334" s="24"/>
      <c r="H334" s="11"/>
    </row>
    <row r="335" spans="1:8" s="26" customFormat="1" ht="26.25" customHeight="1" thickBot="1">
      <c r="A335" s="21">
        <v>318</v>
      </c>
      <c r="B335" s="64">
        <v>153</v>
      </c>
      <c r="C335" s="61" t="s">
        <v>479</v>
      </c>
      <c r="D335" s="62" t="s">
        <v>25</v>
      </c>
      <c r="E335" s="63">
        <v>10</v>
      </c>
      <c r="F335" s="23"/>
      <c r="G335" s="24"/>
      <c r="H335" s="11"/>
    </row>
    <row r="336" spans="1:8" s="26" customFormat="1" ht="26.25" customHeight="1" thickBot="1">
      <c r="A336" s="21">
        <v>319</v>
      </c>
      <c r="B336" s="64">
        <v>154</v>
      </c>
      <c r="C336" s="61" t="s">
        <v>480</v>
      </c>
      <c r="D336" s="62" t="s">
        <v>183</v>
      </c>
      <c r="E336" s="63">
        <v>30</v>
      </c>
      <c r="F336" s="23"/>
      <c r="G336" s="24"/>
      <c r="H336" s="11"/>
    </row>
    <row r="337" spans="1:8" s="26" customFormat="1" ht="26.25" customHeight="1" thickBot="1">
      <c r="A337" s="21">
        <v>320</v>
      </c>
      <c r="B337" s="64">
        <v>155</v>
      </c>
      <c r="C337" s="59" t="s">
        <v>481</v>
      </c>
      <c r="D337" s="71" t="s">
        <v>183</v>
      </c>
      <c r="E337" s="72">
        <v>30</v>
      </c>
      <c r="F337" s="70"/>
      <c r="G337" s="69"/>
      <c r="H337" s="11"/>
    </row>
    <row r="338" spans="1:8" s="26" customFormat="1" ht="26.25" customHeight="1" thickBot="1">
      <c r="A338" s="21">
        <v>321</v>
      </c>
      <c r="B338" s="64">
        <v>156</v>
      </c>
      <c r="C338" s="59" t="s">
        <v>482</v>
      </c>
      <c r="D338" s="71" t="s">
        <v>183</v>
      </c>
      <c r="E338" s="72">
        <v>30</v>
      </c>
      <c r="F338" s="75"/>
      <c r="G338" s="24"/>
      <c r="H338" s="11"/>
    </row>
    <row r="339" spans="1:8" ht="15.75">
      <c r="C339" s="37"/>
      <c r="D339" s="38"/>
      <c r="E339" s="38"/>
      <c r="F339" s="38" t="s">
        <v>485</v>
      </c>
      <c r="G339" s="39">
        <f>SUM(G45:G58)</f>
        <v>0</v>
      </c>
      <c r="H339" s="11"/>
    </row>
    <row r="340" spans="1:8" ht="15.75">
      <c r="C340" s="37"/>
      <c r="D340" s="38"/>
      <c r="E340" s="38"/>
      <c r="F340" s="38" t="s">
        <v>486</v>
      </c>
      <c r="G340" s="39">
        <f>G26+G44+G339</f>
        <v>0</v>
      </c>
      <c r="H340" s="11"/>
    </row>
    <row r="341" spans="1:8" ht="15.75">
      <c r="C341" s="37"/>
      <c r="D341" s="38"/>
      <c r="E341" s="38"/>
      <c r="F341" s="38" t="s">
        <v>487</v>
      </c>
      <c r="G341" s="39">
        <f>G340*0.16</f>
        <v>0</v>
      </c>
      <c r="H341" s="11"/>
    </row>
    <row r="342" spans="1:8" ht="15.75">
      <c r="C342" s="37"/>
      <c r="D342" s="38"/>
      <c r="E342" s="38"/>
      <c r="F342" s="38"/>
      <c r="G342" s="85"/>
    </row>
    <row r="343" spans="1:8" ht="15.75">
      <c r="C343" s="37"/>
      <c r="D343" s="38"/>
      <c r="E343" s="38"/>
      <c r="F343" s="38"/>
      <c r="H343" s="51"/>
    </row>
    <row r="344" spans="1:8" ht="15.75">
      <c r="C344" s="37" t="s">
        <v>483</v>
      </c>
      <c r="D344" s="38"/>
      <c r="E344" s="38"/>
      <c r="F344" s="38"/>
      <c r="H344" s="51"/>
    </row>
    <row r="345" spans="1:8" ht="15.75">
      <c r="C345" s="37" t="s">
        <v>484</v>
      </c>
      <c r="D345" s="38"/>
      <c r="E345" s="38"/>
      <c r="F345" s="38"/>
      <c r="H345" s="51"/>
    </row>
    <row r="346" spans="1:8" ht="15.75">
      <c r="C346" s="37"/>
      <c r="D346" s="38"/>
      <c r="E346" s="38"/>
      <c r="F346" s="38"/>
    </row>
    <row r="347" spans="1:8" ht="15.75">
      <c r="C347" s="37"/>
      <c r="D347" s="38"/>
      <c r="E347" s="38"/>
      <c r="F347" s="38"/>
    </row>
    <row r="348" spans="1:8" ht="15.75">
      <c r="C348" s="37"/>
      <c r="D348" s="38"/>
      <c r="E348" s="38"/>
      <c r="F348" s="38"/>
    </row>
    <row r="349" spans="1:8" ht="15.75">
      <c r="C349" s="37"/>
      <c r="D349" s="38"/>
      <c r="E349" s="38"/>
      <c r="F349" s="38"/>
    </row>
    <row r="350" spans="1:8" ht="15.75">
      <c r="C350" s="37"/>
      <c r="D350" s="38"/>
      <c r="E350" s="38"/>
      <c r="F350" s="38"/>
    </row>
    <row r="351" spans="1:8" ht="15.75">
      <c r="C351" s="37"/>
      <c r="D351" s="38"/>
      <c r="E351" s="38"/>
      <c r="F351" s="38"/>
    </row>
    <row r="352" spans="1:8" ht="15.75">
      <c r="C352" s="37"/>
      <c r="D352" s="38"/>
      <c r="E352" s="38"/>
      <c r="F352" s="38"/>
    </row>
    <row r="353" spans="3:6" ht="15.75">
      <c r="C353" s="37"/>
      <c r="D353" s="38"/>
      <c r="E353" s="38"/>
      <c r="F353" s="38"/>
    </row>
    <row r="354" spans="3:6" ht="15.75">
      <c r="C354" s="37"/>
      <c r="D354" s="38"/>
      <c r="E354" s="38"/>
      <c r="F354" s="38"/>
    </row>
    <row r="355" spans="3:6" ht="15.75">
      <c r="C355" s="37"/>
      <c r="D355" s="38"/>
      <c r="E355" s="38"/>
      <c r="F355" s="38"/>
    </row>
    <row r="356" spans="3:6" ht="15.75">
      <c r="C356" s="37"/>
      <c r="D356" s="38"/>
      <c r="E356" s="38"/>
      <c r="F356" s="38"/>
    </row>
    <row r="357" spans="3:6" ht="15.75">
      <c r="C357" s="37"/>
      <c r="D357" s="38"/>
      <c r="E357" s="38"/>
      <c r="F357" s="38"/>
    </row>
    <row r="358" spans="3:6" ht="15.75">
      <c r="C358" s="37"/>
      <c r="D358" s="38"/>
      <c r="E358" s="38"/>
      <c r="F358" s="38"/>
    </row>
    <row r="359" spans="3:6" ht="15.75">
      <c r="C359" s="37"/>
      <c r="D359" s="38"/>
      <c r="E359" s="38"/>
      <c r="F359" s="38"/>
    </row>
    <row r="360" spans="3:6" ht="15.75">
      <c r="C360" s="37"/>
      <c r="D360" s="38"/>
      <c r="E360" s="38"/>
      <c r="F360" s="38"/>
    </row>
    <row r="361" spans="3:6" ht="15.75">
      <c r="C361" s="37"/>
      <c r="D361" s="38"/>
      <c r="E361" s="38"/>
      <c r="F361" s="38"/>
    </row>
  </sheetData>
  <sheetProtection formatCells="0" formatColumns="0" formatRows="0" insertColumns="0" insertRows="0" insertHyperlinks="0" deleteColumns="0" deleteRows="0" sort="0" autoFilter="0" pivotTables="0"/>
  <mergeCells count="5">
    <mergeCell ref="B1:Q4"/>
    <mergeCell ref="C5:G5"/>
    <mergeCell ref="E6:H6"/>
    <mergeCell ref="E7:H7"/>
    <mergeCell ref="B9:Q9"/>
  </mergeCells>
  <conditionalFormatting sqref="C339:C1048576 C1:C12">
    <cfRule type="duplicateValues" dxfId="3" priority="1"/>
  </conditionalFormatting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0"/>
  <sheetViews>
    <sheetView topLeftCell="A39" zoomScale="110" zoomScaleNormal="110" workbookViewId="0">
      <selection activeCell="H45" sqref="H45:H47"/>
    </sheetView>
  </sheetViews>
  <sheetFormatPr baseColWidth="10" defaultRowHeight="9"/>
  <cols>
    <col min="1" max="1" width="8.140625" style="1" customWidth="1"/>
    <col min="2" max="2" width="47.140625" style="42" customWidth="1"/>
    <col min="3" max="3" width="12.140625" style="1" customWidth="1"/>
    <col min="4" max="4" width="12.85546875" style="1" customWidth="1"/>
    <col min="5" max="5" width="12.85546875" style="1" hidden="1" customWidth="1"/>
    <col min="6" max="6" width="13.5703125" style="1" hidden="1" customWidth="1"/>
    <col min="7" max="8" width="13.85546875" style="1" customWidth="1"/>
    <col min="9" max="9" width="3.7109375" style="1" customWidth="1"/>
    <col min="10" max="10" width="14.7109375" style="1" hidden="1" customWidth="1"/>
    <col min="11" max="11" width="9.7109375" style="1" hidden="1" customWidth="1"/>
    <col min="12" max="12" width="3.7109375" style="1" hidden="1" customWidth="1"/>
    <col min="13" max="13" width="6" style="1" hidden="1" customWidth="1"/>
    <col min="14" max="14" width="5.140625" style="1" hidden="1" customWidth="1"/>
    <col min="15" max="15" width="6.42578125" style="1" hidden="1" customWidth="1"/>
    <col min="16" max="16" width="7.7109375" style="1" hidden="1" customWidth="1"/>
    <col min="17" max="17" width="7.42578125" style="1" hidden="1" customWidth="1"/>
    <col min="18" max="18" width="7.85546875" style="1" hidden="1" customWidth="1"/>
    <col min="19" max="16384" width="11.42578125" style="1"/>
  </cols>
  <sheetData>
    <row r="1" spans="1:18" ht="12.75" customHeight="1">
      <c r="A1" s="76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</row>
    <row r="2" spans="1:18" ht="9" customHeigh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</row>
    <row r="3" spans="1:18" ht="9" customHeight="1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</row>
    <row r="4" spans="1:18" ht="53.25" customHeight="1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</row>
    <row r="5" spans="1:18" ht="12">
      <c r="A5" s="2"/>
      <c r="B5" s="78" t="s">
        <v>1</v>
      </c>
      <c r="C5" s="78"/>
      <c r="D5" s="78"/>
      <c r="E5" s="78"/>
      <c r="F5" s="78"/>
      <c r="G5" s="78"/>
      <c r="H5" s="78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35.1" customHeight="1">
      <c r="A6" s="2"/>
      <c r="B6" s="3" t="s">
        <v>2</v>
      </c>
      <c r="C6" s="4"/>
      <c r="D6" s="79"/>
      <c r="E6" s="79"/>
      <c r="F6" s="79"/>
      <c r="G6" s="79"/>
      <c r="H6" s="79"/>
      <c r="I6" s="79"/>
      <c r="J6" s="5"/>
      <c r="K6" s="5"/>
      <c r="L6" s="5"/>
      <c r="M6" s="5"/>
      <c r="N6" s="5"/>
      <c r="O6" s="5"/>
      <c r="P6" s="5"/>
      <c r="Q6" s="5"/>
      <c r="R6" s="2"/>
    </row>
    <row r="7" spans="1:18" ht="35.1" customHeight="1">
      <c r="A7" s="2"/>
      <c r="B7" s="3" t="s">
        <v>3</v>
      </c>
      <c r="C7" s="4"/>
      <c r="D7" s="80"/>
      <c r="E7" s="80"/>
      <c r="F7" s="81"/>
      <c r="G7" s="81"/>
      <c r="H7" s="81"/>
      <c r="I7" s="81"/>
      <c r="J7" s="6"/>
      <c r="K7" s="6"/>
      <c r="L7" s="6"/>
      <c r="M7" s="6"/>
      <c r="N7" s="6"/>
      <c r="O7" s="6"/>
      <c r="P7" s="6"/>
      <c r="Q7" s="6"/>
      <c r="R7" s="2"/>
    </row>
    <row r="8" spans="1:18">
      <c r="A8" s="2"/>
      <c r="B8" s="7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16.5" thickBot="1">
      <c r="A9" s="82" t="s">
        <v>4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</row>
    <row r="10" spans="1:18" ht="16.5" thickBot="1">
      <c r="A10" s="9"/>
      <c r="B10" s="10"/>
      <c r="C10" s="9"/>
      <c r="D10" s="9"/>
      <c r="E10" s="9"/>
      <c r="F10" s="9"/>
      <c r="G10" s="83" t="s">
        <v>5</v>
      </c>
      <c r="H10" s="84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18" s="15" customFormat="1" ht="25.5">
      <c r="A11" s="11"/>
      <c r="B11" s="12" t="s">
        <v>8</v>
      </c>
      <c r="C11" s="12" t="s">
        <v>9</v>
      </c>
      <c r="D11" s="12" t="s">
        <v>10</v>
      </c>
      <c r="E11" s="13" t="s">
        <v>11</v>
      </c>
      <c r="F11" s="13" t="s">
        <v>12</v>
      </c>
      <c r="G11" s="43" t="s">
        <v>11</v>
      </c>
      <c r="H11" s="43" t="s">
        <v>12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</row>
    <row r="12" spans="1:18" ht="13.5" thickBot="1">
      <c r="A12" s="16"/>
      <c r="B12" s="17"/>
      <c r="C12" s="18"/>
      <c r="D12" s="18"/>
      <c r="E12" s="18"/>
      <c r="F12" s="18"/>
      <c r="G12" s="44"/>
      <c r="H12" s="44"/>
      <c r="I12" s="11"/>
      <c r="J12" s="2"/>
      <c r="K12" s="2"/>
      <c r="L12" s="2"/>
      <c r="M12" s="2"/>
      <c r="N12" s="2"/>
      <c r="O12" s="2"/>
      <c r="P12" s="2"/>
      <c r="Q12" s="2"/>
      <c r="R12" s="2"/>
    </row>
    <row r="13" spans="1:18" s="28" customFormat="1" ht="48" thickBot="1">
      <c r="A13" s="21">
        <v>4</v>
      </c>
      <c r="B13" s="22" t="s">
        <v>17</v>
      </c>
      <c r="C13" s="22" t="s">
        <v>16</v>
      </c>
      <c r="D13" s="22">
        <v>2</v>
      </c>
      <c r="E13" s="23">
        <v>991</v>
      </c>
      <c r="F13" s="24">
        <f t="shared" ref="F13:F42" si="0">D13*E13</f>
        <v>1982</v>
      </c>
      <c r="G13" s="46">
        <v>1037</v>
      </c>
      <c r="H13" s="46">
        <f t="shared" ref="H13:H43" si="1">D13*G13</f>
        <v>2074</v>
      </c>
      <c r="I13" s="11"/>
      <c r="J13" s="27"/>
      <c r="K13" s="27"/>
      <c r="L13" s="27"/>
      <c r="M13" s="27"/>
      <c r="N13" s="27"/>
      <c r="O13" s="27"/>
      <c r="P13" s="27"/>
      <c r="Q13" s="27"/>
      <c r="R13" s="27"/>
    </row>
    <row r="14" spans="1:18" s="28" customFormat="1" ht="16.5" thickBot="1">
      <c r="A14" s="21">
        <v>6</v>
      </c>
      <c r="B14" s="22" t="s">
        <v>19</v>
      </c>
      <c r="C14" s="22" t="s">
        <v>16</v>
      </c>
      <c r="D14" s="22">
        <v>1</v>
      </c>
      <c r="E14" s="23">
        <v>262</v>
      </c>
      <c r="F14" s="24">
        <f t="shared" si="0"/>
        <v>262</v>
      </c>
      <c r="G14" s="45">
        <v>259</v>
      </c>
      <c r="H14" s="45">
        <f t="shared" si="1"/>
        <v>259</v>
      </c>
      <c r="I14" s="11"/>
      <c r="J14" s="27"/>
      <c r="K14" s="27"/>
      <c r="L14" s="27"/>
      <c r="M14" s="27"/>
      <c r="N14" s="27"/>
      <c r="O14" s="27"/>
      <c r="P14" s="27"/>
      <c r="Q14" s="27"/>
      <c r="R14" s="27"/>
    </row>
    <row r="15" spans="1:18" s="28" customFormat="1" ht="32.25" thickBot="1">
      <c r="A15" s="21">
        <v>10</v>
      </c>
      <c r="B15" s="22" t="s">
        <v>24</v>
      </c>
      <c r="C15" s="22" t="s">
        <v>25</v>
      </c>
      <c r="D15" s="22">
        <v>8</v>
      </c>
      <c r="E15" s="23">
        <v>90</v>
      </c>
      <c r="F15" s="24">
        <f t="shared" si="0"/>
        <v>720</v>
      </c>
      <c r="G15" s="45">
        <v>87</v>
      </c>
      <c r="H15" s="45">
        <f t="shared" si="1"/>
        <v>696</v>
      </c>
      <c r="I15" s="11"/>
      <c r="J15" s="27"/>
      <c r="K15" s="27"/>
      <c r="L15" s="27"/>
      <c r="M15" s="27"/>
      <c r="N15" s="27"/>
      <c r="O15" s="27"/>
      <c r="P15" s="27"/>
      <c r="Q15" s="27"/>
      <c r="R15" s="27"/>
    </row>
    <row r="16" spans="1:18" s="28" customFormat="1" ht="63.75" thickBot="1">
      <c r="A16" s="21">
        <v>12</v>
      </c>
      <c r="B16" s="22" t="s">
        <v>27</v>
      </c>
      <c r="C16" s="22" t="s">
        <v>25</v>
      </c>
      <c r="D16" s="22">
        <v>1</v>
      </c>
      <c r="E16" s="23">
        <v>1705</v>
      </c>
      <c r="F16" s="24">
        <f t="shared" si="0"/>
        <v>1705</v>
      </c>
      <c r="G16" s="45">
        <v>1705</v>
      </c>
      <c r="H16" s="45">
        <f t="shared" si="1"/>
        <v>1705</v>
      </c>
      <c r="I16" s="11"/>
      <c r="J16" s="27"/>
      <c r="K16" s="27"/>
      <c r="L16" s="27"/>
      <c r="M16" s="27"/>
      <c r="N16" s="27"/>
      <c r="O16" s="27"/>
      <c r="P16" s="27"/>
      <c r="Q16" s="27"/>
      <c r="R16" s="27"/>
    </row>
    <row r="17" spans="1:19" s="28" customFormat="1" ht="32.25" thickBot="1">
      <c r="A17" s="21">
        <v>16</v>
      </c>
      <c r="B17" s="22" t="s">
        <v>32</v>
      </c>
      <c r="C17" s="22" t="s">
        <v>14</v>
      </c>
      <c r="D17" s="22">
        <v>1</v>
      </c>
      <c r="E17" s="23">
        <v>1514</v>
      </c>
      <c r="F17" s="24">
        <f t="shared" si="0"/>
        <v>1514</v>
      </c>
      <c r="G17" s="45">
        <v>1492</v>
      </c>
      <c r="H17" s="45">
        <f t="shared" si="1"/>
        <v>1492</v>
      </c>
      <c r="I17" s="11"/>
      <c r="J17" s="27"/>
      <c r="K17" s="27"/>
      <c r="L17" s="27"/>
      <c r="M17" s="27"/>
      <c r="N17" s="27"/>
      <c r="O17" s="27"/>
      <c r="P17" s="27"/>
      <c r="Q17" s="27"/>
      <c r="R17" s="27"/>
    </row>
    <row r="18" spans="1:19" s="30" customFormat="1" ht="32.25" thickBot="1">
      <c r="A18" s="21">
        <v>20</v>
      </c>
      <c r="B18" s="22" t="s">
        <v>36</v>
      </c>
      <c r="C18" s="22" t="s">
        <v>14</v>
      </c>
      <c r="D18" s="22">
        <v>2</v>
      </c>
      <c r="E18" s="23">
        <v>1083</v>
      </c>
      <c r="F18" s="24">
        <f t="shared" si="0"/>
        <v>2166</v>
      </c>
      <c r="G18" s="47">
        <v>998</v>
      </c>
      <c r="H18" s="45">
        <f t="shared" si="1"/>
        <v>1996</v>
      </c>
      <c r="I18" s="11"/>
      <c r="J18" s="29"/>
      <c r="K18" s="29"/>
      <c r="L18" s="29"/>
      <c r="M18" s="29"/>
      <c r="N18" s="29"/>
      <c r="O18" s="29"/>
      <c r="P18" s="29"/>
      <c r="Q18" s="29"/>
      <c r="R18" s="29"/>
    </row>
    <row r="19" spans="1:19" s="30" customFormat="1" ht="32.25" thickBot="1">
      <c r="A19" s="21">
        <v>22</v>
      </c>
      <c r="B19" s="22" t="s">
        <v>38</v>
      </c>
      <c r="C19" s="22" t="s">
        <v>14</v>
      </c>
      <c r="D19" s="22">
        <v>1</v>
      </c>
      <c r="E19" s="23">
        <v>1673</v>
      </c>
      <c r="F19" s="24">
        <f t="shared" si="0"/>
        <v>1673</v>
      </c>
      <c r="G19" s="47">
        <v>1652</v>
      </c>
      <c r="H19" s="45">
        <f t="shared" si="1"/>
        <v>1652</v>
      </c>
      <c r="I19" s="11"/>
      <c r="J19" s="29"/>
      <c r="K19" s="29"/>
      <c r="L19" s="29"/>
      <c r="M19" s="29"/>
      <c r="N19" s="29"/>
      <c r="O19" s="29"/>
      <c r="P19" s="29"/>
      <c r="Q19" s="29"/>
      <c r="R19" s="29"/>
    </row>
    <row r="20" spans="1:19" s="26" customFormat="1" ht="32.25" thickBot="1">
      <c r="A20" s="21">
        <v>23</v>
      </c>
      <c r="B20" s="22" t="s">
        <v>39</v>
      </c>
      <c r="C20" s="22" t="s">
        <v>40</v>
      </c>
      <c r="D20" s="22">
        <v>2</v>
      </c>
      <c r="E20" s="23">
        <v>865</v>
      </c>
      <c r="F20" s="24">
        <f t="shared" si="0"/>
        <v>1730</v>
      </c>
      <c r="G20" s="47">
        <v>856</v>
      </c>
      <c r="H20" s="45">
        <f t="shared" si="1"/>
        <v>1712</v>
      </c>
      <c r="I20" s="11"/>
    </row>
    <row r="21" spans="1:19" s="26" customFormat="1" ht="16.5" thickBot="1">
      <c r="A21" s="21">
        <v>24</v>
      </c>
      <c r="B21" s="22" t="s">
        <v>41</v>
      </c>
      <c r="C21" s="22" t="s">
        <v>40</v>
      </c>
      <c r="D21" s="22">
        <v>2</v>
      </c>
      <c r="E21" s="23">
        <v>5080</v>
      </c>
      <c r="F21" s="24">
        <f t="shared" si="0"/>
        <v>10160</v>
      </c>
      <c r="G21" s="47">
        <v>4985</v>
      </c>
      <c r="H21" s="45">
        <f t="shared" si="1"/>
        <v>9970</v>
      </c>
      <c r="I21" s="11"/>
    </row>
    <row r="22" spans="1:19" s="26" customFormat="1" ht="16.5" thickBot="1">
      <c r="A22" s="21">
        <v>27</v>
      </c>
      <c r="B22" s="22" t="s">
        <v>44</v>
      </c>
      <c r="C22" s="22" t="s">
        <v>14</v>
      </c>
      <c r="D22" s="22">
        <v>4</v>
      </c>
      <c r="E22" s="23">
        <v>456</v>
      </c>
      <c r="F22" s="24">
        <f t="shared" si="0"/>
        <v>1824</v>
      </c>
      <c r="G22" s="47">
        <v>452</v>
      </c>
      <c r="H22" s="45">
        <f t="shared" si="1"/>
        <v>1808</v>
      </c>
      <c r="I22" s="11"/>
    </row>
    <row r="23" spans="1:19" s="26" customFormat="1" ht="32.25" thickBot="1">
      <c r="A23" s="21">
        <v>28</v>
      </c>
      <c r="B23" s="22" t="s">
        <v>45</v>
      </c>
      <c r="C23" s="22" t="s">
        <v>14</v>
      </c>
      <c r="D23" s="22">
        <v>1</v>
      </c>
      <c r="E23" s="23">
        <v>970</v>
      </c>
      <c r="F23" s="24">
        <f t="shared" si="0"/>
        <v>970</v>
      </c>
      <c r="G23" s="48">
        <v>1014</v>
      </c>
      <c r="H23" s="46">
        <f t="shared" si="1"/>
        <v>1014</v>
      </c>
      <c r="I23" s="11"/>
    </row>
    <row r="24" spans="1:19" s="26" customFormat="1" ht="32.25" thickBot="1">
      <c r="A24" s="21">
        <v>30</v>
      </c>
      <c r="B24" s="22" t="s">
        <v>47</v>
      </c>
      <c r="C24" s="22" t="s">
        <v>16</v>
      </c>
      <c r="D24" s="22">
        <v>1</v>
      </c>
      <c r="E24" s="23">
        <v>990</v>
      </c>
      <c r="F24" s="24">
        <f t="shared" si="0"/>
        <v>990</v>
      </c>
      <c r="G24" s="48">
        <v>1035</v>
      </c>
      <c r="H24" s="46">
        <f t="shared" si="1"/>
        <v>1035</v>
      </c>
      <c r="I24" s="11"/>
    </row>
    <row r="25" spans="1:19" s="26" customFormat="1" ht="33" customHeight="1" thickBot="1">
      <c r="A25" s="21">
        <v>35</v>
      </c>
      <c r="B25" s="22" t="s">
        <v>52</v>
      </c>
      <c r="C25" s="22" t="s">
        <v>14</v>
      </c>
      <c r="D25" s="22">
        <v>3</v>
      </c>
      <c r="E25" s="23">
        <v>609</v>
      </c>
      <c r="F25" s="24">
        <f t="shared" si="0"/>
        <v>1827</v>
      </c>
      <c r="G25" s="47">
        <v>598</v>
      </c>
      <c r="H25" s="45">
        <f t="shared" si="1"/>
        <v>1794</v>
      </c>
      <c r="I25" s="11"/>
    </row>
    <row r="26" spans="1:19" s="26" customFormat="1" ht="32.25" thickBot="1">
      <c r="A26" s="21">
        <v>36</v>
      </c>
      <c r="B26" s="22" t="s">
        <v>53</v>
      </c>
      <c r="C26" s="22" t="s">
        <v>14</v>
      </c>
      <c r="D26" s="22">
        <v>1</v>
      </c>
      <c r="E26" s="23">
        <v>722</v>
      </c>
      <c r="F26" s="24">
        <f t="shared" si="0"/>
        <v>722</v>
      </c>
      <c r="G26" s="47">
        <v>715</v>
      </c>
      <c r="H26" s="45">
        <f t="shared" si="1"/>
        <v>715</v>
      </c>
      <c r="I26" s="11"/>
    </row>
    <row r="27" spans="1:19" s="26" customFormat="1" ht="32.25" thickBot="1">
      <c r="A27" s="21">
        <v>37</v>
      </c>
      <c r="B27" s="22" t="s">
        <v>54</v>
      </c>
      <c r="C27" s="22" t="s">
        <v>16</v>
      </c>
      <c r="D27" s="22">
        <v>3</v>
      </c>
      <c r="E27" s="23">
        <v>363</v>
      </c>
      <c r="F27" s="24">
        <f t="shared" si="0"/>
        <v>1089</v>
      </c>
      <c r="G27" s="48">
        <v>390</v>
      </c>
      <c r="H27" s="46">
        <f t="shared" si="1"/>
        <v>1170</v>
      </c>
      <c r="I27" s="11"/>
    </row>
    <row r="28" spans="1:19" s="26" customFormat="1" ht="16.5" thickBot="1">
      <c r="A28" s="21">
        <v>38</v>
      </c>
      <c r="B28" s="22" t="s">
        <v>55</v>
      </c>
      <c r="C28" s="22" t="s">
        <v>16</v>
      </c>
      <c r="D28" s="22">
        <v>4</v>
      </c>
      <c r="E28" s="23">
        <v>376</v>
      </c>
      <c r="F28" s="24">
        <f t="shared" si="0"/>
        <v>1504</v>
      </c>
      <c r="G28" s="48">
        <v>390</v>
      </c>
      <c r="H28" s="46">
        <f t="shared" si="1"/>
        <v>1560</v>
      </c>
      <c r="I28" s="11"/>
      <c r="S28" s="26" t="s">
        <v>56</v>
      </c>
    </row>
    <row r="29" spans="1:19" s="26" customFormat="1" ht="32.25" thickBot="1">
      <c r="A29" s="21">
        <v>39</v>
      </c>
      <c r="B29" s="22" t="s">
        <v>57</v>
      </c>
      <c r="C29" s="22" t="s">
        <v>16</v>
      </c>
      <c r="D29" s="22">
        <v>10</v>
      </c>
      <c r="E29" s="23">
        <v>172</v>
      </c>
      <c r="F29" s="24">
        <f t="shared" si="0"/>
        <v>1720</v>
      </c>
      <c r="G29" s="47">
        <v>168</v>
      </c>
      <c r="H29" s="45">
        <f t="shared" si="1"/>
        <v>1680</v>
      </c>
      <c r="I29" s="11"/>
    </row>
    <row r="30" spans="1:19" s="26" customFormat="1" ht="32.25" thickBot="1">
      <c r="A30" s="21">
        <v>40</v>
      </c>
      <c r="B30" s="22" t="s">
        <v>58</v>
      </c>
      <c r="C30" s="22" t="s">
        <v>16</v>
      </c>
      <c r="D30" s="22">
        <v>11</v>
      </c>
      <c r="E30" s="23">
        <v>181</v>
      </c>
      <c r="F30" s="24">
        <f t="shared" si="0"/>
        <v>1991</v>
      </c>
      <c r="G30" s="47">
        <v>178</v>
      </c>
      <c r="H30" s="45">
        <f t="shared" si="1"/>
        <v>1958</v>
      </c>
      <c r="I30" s="11"/>
    </row>
    <row r="31" spans="1:19" s="26" customFormat="1" ht="32.25" thickBot="1">
      <c r="A31" s="21">
        <v>42</v>
      </c>
      <c r="B31" s="22" t="s">
        <v>60</v>
      </c>
      <c r="C31" s="22" t="s">
        <v>16</v>
      </c>
      <c r="D31" s="22">
        <v>5</v>
      </c>
      <c r="E31" s="23">
        <v>120</v>
      </c>
      <c r="F31" s="24">
        <f t="shared" si="0"/>
        <v>600</v>
      </c>
      <c r="G31" s="47">
        <v>105</v>
      </c>
      <c r="H31" s="45">
        <f t="shared" si="1"/>
        <v>525</v>
      </c>
      <c r="I31" s="11"/>
    </row>
    <row r="32" spans="1:19" s="26" customFormat="1" ht="32.25" thickBot="1">
      <c r="A32" s="21">
        <v>43</v>
      </c>
      <c r="B32" s="22" t="s">
        <v>61</v>
      </c>
      <c r="C32" s="22" t="s">
        <v>21</v>
      </c>
      <c r="D32" s="22">
        <v>1</v>
      </c>
      <c r="E32" s="23">
        <v>332</v>
      </c>
      <c r="F32" s="24">
        <f t="shared" si="0"/>
        <v>332</v>
      </c>
      <c r="G32" s="47">
        <v>320</v>
      </c>
      <c r="H32" s="45">
        <f t="shared" si="1"/>
        <v>320</v>
      </c>
      <c r="I32" s="11"/>
    </row>
    <row r="33" spans="1:19" s="26" customFormat="1" ht="48" thickBot="1">
      <c r="A33" s="21">
        <v>44</v>
      </c>
      <c r="B33" s="22" t="s">
        <v>62</v>
      </c>
      <c r="C33" s="22" t="s">
        <v>16</v>
      </c>
      <c r="D33" s="22">
        <v>9</v>
      </c>
      <c r="E33" s="23">
        <v>176</v>
      </c>
      <c r="F33" s="24">
        <f t="shared" si="0"/>
        <v>1584</v>
      </c>
      <c r="G33" s="47">
        <v>152</v>
      </c>
      <c r="H33" s="45">
        <f t="shared" si="1"/>
        <v>1368</v>
      </c>
      <c r="I33" s="11"/>
    </row>
    <row r="34" spans="1:19" s="26" customFormat="1" ht="32.25" thickBot="1">
      <c r="A34" s="21">
        <v>45</v>
      </c>
      <c r="B34" s="22" t="s">
        <v>63</v>
      </c>
      <c r="C34" s="22" t="s">
        <v>16</v>
      </c>
      <c r="D34" s="22">
        <v>6</v>
      </c>
      <c r="E34" s="23">
        <v>176</v>
      </c>
      <c r="F34" s="24">
        <f t="shared" si="0"/>
        <v>1056</v>
      </c>
      <c r="G34" s="47">
        <v>152</v>
      </c>
      <c r="H34" s="45">
        <f t="shared" si="1"/>
        <v>912</v>
      </c>
      <c r="I34" s="11"/>
    </row>
    <row r="35" spans="1:19" s="26" customFormat="1" ht="48" thickBot="1">
      <c r="A35" s="21">
        <v>46</v>
      </c>
      <c r="B35" s="22" t="s">
        <v>64</v>
      </c>
      <c r="C35" s="22" t="s">
        <v>16</v>
      </c>
      <c r="D35" s="22">
        <v>4</v>
      </c>
      <c r="E35" s="23">
        <v>176</v>
      </c>
      <c r="F35" s="24">
        <f t="shared" si="0"/>
        <v>704</v>
      </c>
      <c r="G35" s="47">
        <v>152</v>
      </c>
      <c r="H35" s="45">
        <f t="shared" si="1"/>
        <v>608</v>
      </c>
      <c r="I35" s="11"/>
    </row>
    <row r="36" spans="1:19" s="26" customFormat="1" ht="63.75" thickBot="1">
      <c r="A36" s="21">
        <v>52</v>
      </c>
      <c r="B36" s="22" t="s">
        <v>70</v>
      </c>
      <c r="C36" s="22" t="s">
        <v>21</v>
      </c>
      <c r="D36" s="22">
        <v>1</v>
      </c>
      <c r="E36" s="23">
        <v>2295</v>
      </c>
      <c r="F36" s="24">
        <f t="shared" si="0"/>
        <v>2295</v>
      </c>
      <c r="G36" s="47">
        <v>2360</v>
      </c>
      <c r="H36" s="45">
        <f t="shared" si="1"/>
        <v>2360</v>
      </c>
      <c r="I36" s="11"/>
    </row>
    <row r="37" spans="1:19" s="26" customFormat="1" ht="32.25" thickBot="1">
      <c r="A37" s="21">
        <v>53</v>
      </c>
      <c r="B37" s="22" t="s">
        <v>71</v>
      </c>
      <c r="C37" s="22" t="s">
        <v>25</v>
      </c>
      <c r="D37" s="22">
        <v>40</v>
      </c>
      <c r="E37" s="23">
        <v>18</v>
      </c>
      <c r="F37" s="24">
        <f t="shared" si="0"/>
        <v>720</v>
      </c>
      <c r="G37" s="47">
        <v>18</v>
      </c>
      <c r="H37" s="45">
        <f t="shared" si="1"/>
        <v>720</v>
      </c>
      <c r="I37" s="11"/>
    </row>
    <row r="38" spans="1:19" s="26" customFormat="1" ht="16.5" thickBot="1">
      <c r="A38" s="21">
        <v>54</v>
      </c>
      <c r="B38" s="22" t="s">
        <v>72</v>
      </c>
      <c r="C38" s="22" t="s">
        <v>25</v>
      </c>
      <c r="D38" s="22">
        <v>14</v>
      </c>
      <c r="E38" s="23">
        <v>98</v>
      </c>
      <c r="F38" s="24">
        <f t="shared" si="0"/>
        <v>1372</v>
      </c>
      <c r="G38" s="47">
        <v>90</v>
      </c>
      <c r="H38" s="45">
        <f t="shared" si="1"/>
        <v>1260</v>
      </c>
      <c r="I38" s="11"/>
    </row>
    <row r="39" spans="1:19" s="26" customFormat="1" ht="32.25" thickBot="1">
      <c r="A39" s="21">
        <v>55</v>
      </c>
      <c r="B39" s="22" t="s">
        <v>73</v>
      </c>
      <c r="C39" s="22" t="s">
        <v>25</v>
      </c>
      <c r="D39" s="22">
        <v>6</v>
      </c>
      <c r="E39" s="23">
        <v>230</v>
      </c>
      <c r="F39" s="24">
        <f t="shared" si="0"/>
        <v>1380</v>
      </c>
      <c r="G39" s="47">
        <v>230</v>
      </c>
      <c r="H39" s="45">
        <f t="shared" si="1"/>
        <v>1380</v>
      </c>
      <c r="I39" s="11"/>
    </row>
    <row r="40" spans="1:19" s="26" customFormat="1" ht="16.5" thickBot="1">
      <c r="A40" s="21">
        <v>57</v>
      </c>
      <c r="B40" s="22" t="s">
        <v>75</v>
      </c>
      <c r="C40" s="22" t="s">
        <v>16</v>
      </c>
      <c r="D40" s="22">
        <v>2</v>
      </c>
      <c r="E40" s="23">
        <v>178</v>
      </c>
      <c r="F40" s="24">
        <f t="shared" si="0"/>
        <v>356</v>
      </c>
      <c r="G40" s="47">
        <v>175</v>
      </c>
      <c r="H40" s="45">
        <f t="shared" si="1"/>
        <v>350</v>
      </c>
      <c r="I40" s="11"/>
    </row>
    <row r="41" spans="1:19" s="26" customFormat="1" ht="32.25" thickBot="1">
      <c r="A41" s="21">
        <v>59</v>
      </c>
      <c r="B41" s="22" t="s">
        <v>77</v>
      </c>
      <c r="C41" s="22" t="s">
        <v>25</v>
      </c>
      <c r="D41" s="22">
        <v>4</v>
      </c>
      <c r="E41" s="23">
        <v>82</v>
      </c>
      <c r="F41" s="24">
        <f t="shared" si="0"/>
        <v>328</v>
      </c>
      <c r="G41" s="47">
        <v>82</v>
      </c>
      <c r="H41" s="45">
        <f t="shared" si="1"/>
        <v>328</v>
      </c>
      <c r="I41" s="11"/>
    </row>
    <row r="42" spans="1:19" s="26" customFormat="1" ht="32.25" thickBot="1">
      <c r="A42" s="21">
        <v>60</v>
      </c>
      <c r="B42" s="22" t="s">
        <v>78</v>
      </c>
      <c r="C42" s="22" t="s">
        <v>25</v>
      </c>
      <c r="D42" s="22">
        <v>4</v>
      </c>
      <c r="E42" s="23">
        <v>230</v>
      </c>
      <c r="F42" s="24">
        <f t="shared" si="0"/>
        <v>920</v>
      </c>
      <c r="G42" s="47">
        <v>230</v>
      </c>
      <c r="H42" s="45">
        <f t="shared" si="1"/>
        <v>920</v>
      </c>
      <c r="I42" s="11"/>
    </row>
    <row r="43" spans="1:19" s="26" customFormat="1" ht="32.25" thickBot="1">
      <c r="A43" s="21">
        <v>74</v>
      </c>
      <c r="B43" s="22" t="s">
        <v>92</v>
      </c>
      <c r="C43" s="22" t="s">
        <v>25</v>
      </c>
      <c r="D43" s="22">
        <v>6</v>
      </c>
      <c r="E43" s="23">
        <v>230</v>
      </c>
      <c r="F43" s="24">
        <f t="shared" ref="F43:F46" si="2">D43*E43</f>
        <v>1380</v>
      </c>
      <c r="G43" s="47">
        <v>230</v>
      </c>
      <c r="H43" s="45">
        <f t="shared" si="1"/>
        <v>1380</v>
      </c>
      <c r="I43" s="11"/>
      <c r="S43" s="49" t="e">
        <f>#REF!+#REF!+H13+#REF!+H14+#REF!+#REF!+#REF!+H15+#REF!+H16+#REF!+#REF!+#REF!+H17+#REF!+#REF!+#REF!+H18+#REF!+H19+H20+H21+#REF!+#REF!+H22+H23+#REF!+H24+#REF!+#REF!+#REF!+#REF!+H25+H26+H27+H28+H29+H30+#REF!+H31+H32+H33+H34+H35+#REF!+#REF!+#REF!+#REF!+#REF!+H36+H37+H38+H39+#REF!+H40+#REF!+H41+H42+#REF!+#REF!+#REF!+#REF!+#REF!+#REF!+#REF!+#REF!+#REF!+#REF!+#REF!+#REF!+#REF!+H43+#REF!+#REF!</f>
        <v>#REF!</v>
      </c>
    </row>
    <row r="44" spans="1:19" s="36" customFormat="1" ht="16.5" thickBot="1">
      <c r="A44" s="31"/>
      <c r="B44" s="32"/>
      <c r="C44" s="32"/>
      <c r="D44" s="32"/>
      <c r="E44" s="33"/>
      <c r="F44" s="34"/>
      <c r="G44" s="33"/>
      <c r="H44" s="33"/>
      <c r="I44" s="35"/>
    </row>
    <row r="45" spans="1:19" s="26" customFormat="1" ht="32.25" thickBot="1">
      <c r="A45" s="21">
        <v>77</v>
      </c>
      <c r="B45" s="22" t="s">
        <v>95</v>
      </c>
      <c r="C45" s="22" t="s">
        <v>40</v>
      </c>
      <c r="D45" s="22">
        <v>4</v>
      </c>
      <c r="E45" s="23">
        <v>285</v>
      </c>
      <c r="F45" s="24">
        <f t="shared" si="2"/>
        <v>1140</v>
      </c>
      <c r="G45" s="47">
        <v>180</v>
      </c>
      <c r="H45" s="45">
        <f>D45*G45</f>
        <v>720</v>
      </c>
      <c r="I45" s="11"/>
    </row>
    <row r="46" spans="1:19" s="26" customFormat="1" ht="48" thickBot="1">
      <c r="A46" s="21">
        <v>115</v>
      </c>
      <c r="B46" s="22" t="s">
        <v>133</v>
      </c>
      <c r="C46" s="22" t="s">
        <v>40</v>
      </c>
      <c r="D46" s="22">
        <v>3</v>
      </c>
      <c r="E46" s="23">
        <v>97.7</v>
      </c>
      <c r="F46" s="24">
        <f t="shared" si="2"/>
        <v>293.10000000000002</v>
      </c>
      <c r="G46" s="47">
        <v>80</v>
      </c>
      <c r="H46" s="45">
        <f>D46*G46</f>
        <v>240</v>
      </c>
      <c r="I46" s="11"/>
    </row>
    <row r="47" spans="1:19" s="26" customFormat="1" ht="79.5" thickBot="1">
      <c r="A47" s="21">
        <v>135</v>
      </c>
      <c r="B47" s="22" t="s">
        <v>154</v>
      </c>
      <c r="C47" s="22" t="s">
        <v>14</v>
      </c>
      <c r="D47" s="22">
        <v>1</v>
      </c>
      <c r="E47" s="23">
        <v>656.25</v>
      </c>
      <c r="F47" s="24">
        <f t="shared" ref="F47" si="3">D47*E47</f>
        <v>656.25</v>
      </c>
      <c r="G47" s="47">
        <v>650</v>
      </c>
      <c r="H47" s="45">
        <f>D47*G47</f>
        <v>650</v>
      </c>
      <c r="I47" s="11"/>
    </row>
    <row r="48" spans="1:19" ht="15.75">
      <c r="B48" s="37"/>
      <c r="C48" s="38"/>
      <c r="D48" s="38"/>
      <c r="E48" s="38"/>
      <c r="F48" s="39">
        <f>SUM(F13:F47)</f>
        <v>49665.35</v>
      </c>
      <c r="G48" s="40"/>
      <c r="H48" s="39">
        <f>SUM(H13:H47)</f>
        <v>48331</v>
      </c>
      <c r="I48" s="11"/>
    </row>
    <row r="49" spans="2:9" ht="15.75">
      <c r="B49" s="37"/>
      <c r="C49" s="38"/>
      <c r="D49" s="38"/>
      <c r="E49" s="38"/>
      <c r="F49" s="39">
        <f>F48*0.16</f>
        <v>7946.4560000000001</v>
      </c>
      <c r="G49" s="40"/>
      <c r="H49" s="39">
        <f t="shared" ref="H49" si="4">H48*0.16</f>
        <v>7732.96</v>
      </c>
      <c r="I49" s="11"/>
    </row>
    <row r="50" spans="2:9" ht="15.75">
      <c r="B50" s="37"/>
      <c r="C50" s="38"/>
      <c r="D50" s="38"/>
      <c r="E50" s="38"/>
      <c r="F50" s="39">
        <f>F48+F49</f>
        <v>57611.805999999997</v>
      </c>
      <c r="G50" s="40"/>
      <c r="H50" s="39">
        <f t="shared" ref="H50" si="5">H48+H49</f>
        <v>56063.96</v>
      </c>
      <c r="I50" s="11"/>
    </row>
    <row r="51" spans="2:9" ht="15.75">
      <c r="B51" s="37"/>
      <c r="C51" s="38"/>
      <c r="D51" s="38"/>
      <c r="E51" s="38"/>
    </row>
    <row r="52" spans="2:9" ht="15.75">
      <c r="B52" s="37"/>
      <c r="C52" s="38"/>
      <c r="D52" s="38"/>
      <c r="E52" s="38"/>
      <c r="H52" s="50">
        <f>H13+H14+H15+H16+H17+H18+H19+H20+H21+H22+H23+H24+H25+H26+H27+H28+H29+H30+H31+H32+H33+H34+H35+H36+H37+H38+H39+H40+H41+H42+H43+H45+H46+H47</f>
        <v>48331</v>
      </c>
      <c r="I52" s="51"/>
    </row>
    <row r="53" spans="2:9" ht="15.75">
      <c r="B53" s="37"/>
      <c r="C53" s="38"/>
      <c r="D53" s="38"/>
      <c r="E53" s="38"/>
      <c r="H53" s="50">
        <f>H52*0.16</f>
        <v>7732.96</v>
      </c>
      <c r="I53" s="51"/>
    </row>
    <row r="54" spans="2:9" ht="15.75">
      <c r="B54" s="37"/>
      <c r="C54" s="38"/>
      <c r="D54" s="38"/>
      <c r="E54" s="38"/>
      <c r="H54" s="50">
        <f>H52+H53</f>
        <v>56063.96</v>
      </c>
      <c r="I54" s="51"/>
    </row>
    <row r="55" spans="2:9" ht="15.75">
      <c r="B55" s="37"/>
      <c r="C55" s="38"/>
      <c r="D55" s="38"/>
      <c r="E55" s="38"/>
    </row>
    <row r="56" spans="2:9" ht="15.75">
      <c r="B56" s="37"/>
      <c r="C56" s="38"/>
      <c r="D56" s="38"/>
      <c r="E56" s="38"/>
    </row>
    <row r="57" spans="2:9" ht="15.75">
      <c r="B57" s="37"/>
      <c r="C57" s="38"/>
      <c r="D57" s="38"/>
      <c r="E57" s="38"/>
    </row>
    <row r="58" spans="2:9" ht="15.75">
      <c r="B58" s="37"/>
      <c r="C58" s="38"/>
      <c r="D58" s="38"/>
      <c r="E58" s="38"/>
    </row>
    <row r="59" spans="2:9" ht="15.75">
      <c r="B59" s="37"/>
      <c r="C59" s="38"/>
      <c r="D59" s="38"/>
      <c r="E59" s="38"/>
    </row>
    <row r="60" spans="2:9" ht="15.75">
      <c r="B60" s="37"/>
      <c r="C60" s="38"/>
      <c r="D60" s="38"/>
      <c r="E60" s="38"/>
    </row>
    <row r="61" spans="2:9" ht="15.75">
      <c r="B61" s="37"/>
      <c r="C61" s="38"/>
      <c r="D61" s="38"/>
      <c r="E61" s="38"/>
    </row>
    <row r="62" spans="2:9" ht="15.75">
      <c r="B62" s="37"/>
      <c r="C62" s="38"/>
      <c r="D62" s="38"/>
      <c r="E62" s="38"/>
    </row>
    <row r="63" spans="2:9" ht="15.75">
      <c r="B63" s="37"/>
      <c r="C63" s="38"/>
      <c r="D63" s="38"/>
      <c r="E63" s="38"/>
    </row>
    <row r="64" spans="2:9" ht="15.75">
      <c r="B64" s="37"/>
      <c r="C64" s="38"/>
      <c r="D64" s="38"/>
      <c r="E64" s="38"/>
    </row>
    <row r="65" spans="2:5" ht="15.75">
      <c r="B65" s="37"/>
      <c r="C65" s="38"/>
      <c r="D65" s="38"/>
      <c r="E65" s="38"/>
    </row>
    <row r="66" spans="2:5" ht="15.75">
      <c r="B66" s="37"/>
      <c r="C66" s="38"/>
      <c r="D66" s="38"/>
      <c r="E66" s="38"/>
    </row>
    <row r="67" spans="2:5" ht="15.75">
      <c r="B67" s="37"/>
      <c r="C67" s="38"/>
      <c r="D67" s="38"/>
      <c r="E67" s="38"/>
    </row>
    <row r="68" spans="2:5" ht="15.75">
      <c r="B68" s="37"/>
      <c r="C68" s="38"/>
      <c r="D68" s="38"/>
      <c r="E68" s="38"/>
    </row>
    <row r="69" spans="2:5" ht="15.75">
      <c r="B69" s="37"/>
      <c r="C69" s="38"/>
      <c r="D69" s="38"/>
      <c r="E69" s="38"/>
    </row>
    <row r="70" spans="2:5" ht="15.75">
      <c r="B70" s="37"/>
      <c r="C70" s="38"/>
      <c r="D70" s="38"/>
      <c r="E70" s="38"/>
    </row>
  </sheetData>
  <sheetProtection formatCells="0" formatColumns="0" formatRows="0" insertColumns="0" insertRows="0" insertHyperlinks="0" deleteColumns="0" deleteRows="0" sort="0" autoFilter="0" pivotTables="0"/>
  <mergeCells count="6">
    <mergeCell ref="G10:H10"/>
    <mergeCell ref="A1:R4"/>
    <mergeCell ref="B5:H5"/>
    <mergeCell ref="D6:I6"/>
    <mergeCell ref="D7:I7"/>
    <mergeCell ref="A9:R9"/>
  </mergeCells>
  <conditionalFormatting sqref="B1:B1048576">
    <cfRule type="duplicateValues" dxfId="2" priority="1"/>
  </conditionalFormatting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24"/>
  <sheetViews>
    <sheetView topLeftCell="A99" zoomScale="110" zoomScaleNormal="110" workbookViewId="0">
      <selection activeCell="V102" sqref="V102"/>
    </sheetView>
  </sheetViews>
  <sheetFormatPr baseColWidth="10" defaultRowHeight="9"/>
  <cols>
    <col min="1" max="1" width="11.42578125" style="1"/>
    <col min="2" max="2" width="8.140625" style="1" customWidth="1"/>
    <col min="3" max="3" width="47.140625" style="42" customWidth="1"/>
    <col min="4" max="4" width="12.140625" style="1" customWidth="1"/>
    <col min="5" max="6" width="12.85546875" style="1" customWidth="1"/>
    <col min="7" max="9" width="13.5703125" style="1" customWidth="1"/>
    <col min="10" max="10" width="3.7109375" style="1" customWidth="1"/>
    <col min="11" max="11" width="14.7109375" style="1" hidden="1" customWidth="1"/>
    <col min="12" max="12" width="9.7109375" style="1" hidden="1" customWidth="1"/>
    <col min="13" max="13" width="3.7109375" style="1" hidden="1" customWidth="1"/>
    <col min="14" max="14" width="6" style="1" hidden="1" customWidth="1"/>
    <col min="15" max="15" width="5.140625" style="1" hidden="1" customWidth="1"/>
    <col min="16" max="16" width="6.42578125" style="1" hidden="1" customWidth="1"/>
    <col min="17" max="17" width="7.7109375" style="1" hidden="1" customWidth="1"/>
    <col min="18" max="18" width="7.42578125" style="1" hidden="1" customWidth="1"/>
    <col min="19" max="19" width="7.85546875" style="1" hidden="1" customWidth="1"/>
    <col min="20" max="16384" width="11.42578125" style="1"/>
  </cols>
  <sheetData>
    <row r="1" spans="1:19" ht="12.75" customHeight="1">
      <c r="B1" s="76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19" ht="9" customHeight="1"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</row>
    <row r="3" spans="1:19" ht="9" customHeight="1"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</row>
    <row r="4" spans="1:19" ht="53.25" customHeight="1"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</row>
    <row r="5" spans="1:19" ht="12">
      <c r="B5" s="2"/>
      <c r="C5" s="78" t="s">
        <v>1</v>
      </c>
      <c r="D5" s="78"/>
      <c r="E5" s="78"/>
      <c r="F5" s="78"/>
      <c r="G5" s="78"/>
      <c r="H5" s="78"/>
      <c r="I5" s="78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35.1" customHeight="1">
      <c r="B6" s="2"/>
      <c r="C6" s="3" t="s">
        <v>2</v>
      </c>
      <c r="D6" s="4"/>
      <c r="E6" s="79"/>
      <c r="F6" s="79"/>
      <c r="G6" s="79"/>
      <c r="H6" s="79"/>
      <c r="I6" s="79"/>
      <c r="J6" s="79"/>
      <c r="K6" s="5"/>
      <c r="L6" s="5"/>
      <c r="M6" s="5"/>
      <c r="N6" s="5"/>
      <c r="O6" s="5"/>
      <c r="P6" s="5"/>
      <c r="Q6" s="5"/>
      <c r="R6" s="5"/>
      <c r="S6" s="2"/>
    </row>
    <row r="7" spans="1:19" ht="35.1" customHeight="1">
      <c r="B7" s="2"/>
      <c r="C7" s="3" t="s">
        <v>3</v>
      </c>
      <c r="D7" s="4"/>
      <c r="E7" s="80"/>
      <c r="F7" s="80"/>
      <c r="G7" s="81"/>
      <c r="H7" s="81"/>
      <c r="I7" s="81"/>
      <c r="J7" s="81"/>
      <c r="K7" s="6"/>
      <c r="L7" s="6"/>
      <c r="M7" s="6"/>
      <c r="N7" s="6"/>
      <c r="O7" s="6"/>
      <c r="P7" s="6"/>
      <c r="Q7" s="6"/>
      <c r="R7" s="6"/>
      <c r="S7" s="2"/>
    </row>
    <row r="8" spans="1:19">
      <c r="B8" s="2"/>
      <c r="C8" s="7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6.5" thickBot="1">
      <c r="B9" s="82" t="s">
        <v>4</v>
      </c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</row>
    <row r="10" spans="1:19" ht="16.5" thickBot="1">
      <c r="B10" s="9"/>
      <c r="C10" s="10"/>
      <c r="D10" s="9"/>
      <c r="E10" s="9"/>
      <c r="F10" s="9"/>
      <c r="G10" s="9"/>
      <c r="H10" s="83" t="s">
        <v>6</v>
      </c>
      <c r="I10" s="84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s="15" customFormat="1" ht="25.5">
      <c r="B11" s="11"/>
      <c r="C11" s="12" t="s">
        <v>8</v>
      </c>
      <c r="D11" s="12" t="s">
        <v>9</v>
      </c>
      <c r="E11" s="12" t="s">
        <v>10</v>
      </c>
      <c r="F11" s="13" t="s">
        <v>11</v>
      </c>
      <c r="G11" s="13" t="s">
        <v>12</v>
      </c>
      <c r="H11" s="43" t="s">
        <v>11</v>
      </c>
      <c r="I11" s="43" t="s">
        <v>12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</row>
    <row r="12" spans="1:19" ht="13.5" thickBot="1">
      <c r="B12" s="16"/>
      <c r="C12" s="17"/>
      <c r="D12" s="18"/>
      <c r="E12" s="18"/>
      <c r="F12" s="18"/>
      <c r="G12" s="18"/>
      <c r="H12" s="44"/>
      <c r="I12" s="44"/>
      <c r="J12" s="11"/>
      <c r="K12" s="2"/>
      <c r="L12" s="2"/>
      <c r="M12" s="2"/>
      <c r="N12" s="2"/>
      <c r="O12" s="2"/>
      <c r="P12" s="2"/>
      <c r="Q12" s="2"/>
      <c r="R12" s="2"/>
      <c r="S12" s="2"/>
    </row>
    <row r="13" spans="1:19" s="26" customFormat="1" ht="32.25" thickBot="1">
      <c r="A13" s="28">
        <v>1</v>
      </c>
      <c r="B13" s="21">
        <v>1</v>
      </c>
      <c r="C13" s="22" t="s">
        <v>13</v>
      </c>
      <c r="D13" s="22" t="s">
        <v>14</v>
      </c>
      <c r="E13" s="22">
        <v>4</v>
      </c>
      <c r="F13" s="23">
        <v>446</v>
      </c>
      <c r="G13" s="24">
        <f>E13*F13</f>
        <v>1784</v>
      </c>
      <c r="H13" s="53">
        <v>392.77</v>
      </c>
      <c r="I13" s="53">
        <f t="shared" ref="I13:I46" si="0">H13*E13</f>
        <v>1571.08</v>
      </c>
      <c r="J13" s="11"/>
      <c r="K13" s="25"/>
      <c r="L13" s="25"/>
      <c r="M13" s="25"/>
      <c r="N13" s="25"/>
      <c r="O13" s="25"/>
      <c r="P13" s="25"/>
      <c r="Q13" s="25"/>
      <c r="R13" s="25"/>
      <c r="S13" s="25"/>
    </row>
    <row r="14" spans="1:19" s="28" customFormat="1" ht="32.25" thickBot="1">
      <c r="A14" s="28">
        <v>2</v>
      </c>
      <c r="B14" s="21">
        <v>2</v>
      </c>
      <c r="C14" s="22" t="s">
        <v>15</v>
      </c>
      <c r="D14" s="22" t="s">
        <v>14</v>
      </c>
      <c r="E14" s="22">
        <v>2</v>
      </c>
      <c r="F14" s="23">
        <v>120</v>
      </c>
      <c r="G14" s="24">
        <f t="shared" ref="G14:G37" si="1">E14*F14</f>
        <v>240</v>
      </c>
      <c r="H14" s="53">
        <v>96.45</v>
      </c>
      <c r="I14" s="53">
        <f t="shared" si="0"/>
        <v>192.9</v>
      </c>
      <c r="J14" s="11"/>
      <c r="K14" s="27"/>
      <c r="L14" s="27"/>
      <c r="M14" s="27"/>
      <c r="N14" s="27"/>
      <c r="O14" s="27"/>
      <c r="P14" s="27"/>
      <c r="Q14" s="27"/>
      <c r="R14" s="27"/>
      <c r="S14" s="27"/>
    </row>
    <row r="15" spans="1:19" s="28" customFormat="1" ht="63.75" thickBot="1">
      <c r="A15" s="28">
        <v>3</v>
      </c>
      <c r="B15" s="21">
        <v>7</v>
      </c>
      <c r="C15" s="22" t="s">
        <v>20</v>
      </c>
      <c r="D15" s="22" t="s">
        <v>21</v>
      </c>
      <c r="E15" s="22">
        <v>34</v>
      </c>
      <c r="F15" s="23">
        <v>144</v>
      </c>
      <c r="G15" s="24">
        <f t="shared" si="1"/>
        <v>4896</v>
      </c>
      <c r="H15" s="53">
        <v>140.5</v>
      </c>
      <c r="I15" s="53">
        <f t="shared" si="0"/>
        <v>4777</v>
      </c>
      <c r="J15" s="11"/>
      <c r="K15" s="27"/>
      <c r="L15" s="27"/>
      <c r="M15" s="27"/>
      <c r="N15" s="27"/>
      <c r="O15" s="27"/>
      <c r="P15" s="27"/>
      <c r="Q15" s="27"/>
      <c r="R15" s="27"/>
      <c r="S15" s="27"/>
    </row>
    <row r="16" spans="1:19" s="28" customFormat="1" ht="16.5" thickBot="1">
      <c r="A16" s="28">
        <v>4</v>
      </c>
      <c r="B16" s="21">
        <v>8</v>
      </c>
      <c r="C16" s="22" t="s">
        <v>22</v>
      </c>
      <c r="D16" s="22" t="s">
        <v>16</v>
      </c>
      <c r="E16" s="22">
        <v>12</v>
      </c>
      <c r="F16" s="23">
        <v>400</v>
      </c>
      <c r="G16" s="24">
        <f t="shared" si="1"/>
        <v>4800</v>
      </c>
      <c r="H16" s="53">
        <v>321</v>
      </c>
      <c r="I16" s="53">
        <f t="shared" si="0"/>
        <v>3852</v>
      </c>
      <c r="J16" s="11"/>
      <c r="K16" s="27"/>
      <c r="L16" s="27"/>
      <c r="M16" s="27"/>
      <c r="N16" s="27"/>
      <c r="O16" s="27"/>
      <c r="P16" s="27"/>
      <c r="Q16" s="27"/>
      <c r="R16" s="27"/>
      <c r="S16" s="27"/>
    </row>
    <row r="17" spans="1:19" s="28" customFormat="1" ht="32.25" thickBot="1">
      <c r="A17" s="28">
        <v>5</v>
      </c>
      <c r="B17" s="21">
        <v>11</v>
      </c>
      <c r="C17" s="22" t="s">
        <v>26</v>
      </c>
      <c r="D17" s="22" t="s">
        <v>25</v>
      </c>
      <c r="E17" s="22">
        <v>4</v>
      </c>
      <c r="F17" s="23">
        <v>59</v>
      </c>
      <c r="G17" s="24">
        <f t="shared" si="1"/>
        <v>236</v>
      </c>
      <c r="H17" s="53">
        <v>59.5</v>
      </c>
      <c r="I17" s="53">
        <f t="shared" si="0"/>
        <v>238</v>
      </c>
      <c r="J17" s="11"/>
      <c r="K17" s="27"/>
      <c r="L17" s="27"/>
      <c r="M17" s="27"/>
      <c r="N17" s="27"/>
      <c r="O17" s="27"/>
      <c r="P17" s="27"/>
      <c r="Q17" s="27"/>
      <c r="R17" s="27"/>
      <c r="S17" s="27"/>
    </row>
    <row r="18" spans="1:19" s="28" customFormat="1" ht="16.5" thickBot="1">
      <c r="A18" s="28">
        <v>6</v>
      </c>
      <c r="B18" s="21">
        <v>13</v>
      </c>
      <c r="C18" s="22" t="s">
        <v>28</v>
      </c>
      <c r="D18" s="22" t="s">
        <v>25</v>
      </c>
      <c r="E18" s="22">
        <v>10</v>
      </c>
      <c r="F18" s="23">
        <v>110</v>
      </c>
      <c r="G18" s="24">
        <f t="shared" si="1"/>
        <v>1100</v>
      </c>
      <c r="H18" s="53">
        <v>79.5</v>
      </c>
      <c r="I18" s="53">
        <f t="shared" si="0"/>
        <v>795</v>
      </c>
      <c r="J18" s="11"/>
      <c r="K18" s="27"/>
      <c r="L18" s="27"/>
      <c r="M18" s="27"/>
      <c r="N18" s="27"/>
      <c r="O18" s="27"/>
      <c r="P18" s="27"/>
      <c r="Q18" s="27"/>
      <c r="R18" s="27"/>
      <c r="S18" s="27"/>
    </row>
    <row r="19" spans="1:19" s="28" customFormat="1" ht="32.25" thickBot="1">
      <c r="A19" s="28">
        <v>7</v>
      </c>
      <c r="B19" s="21">
        <v>14</v>
      </c>
      <c r="C19" s="22" t="s">
        <v>29</v>
      </c>
      <c r="D19" s="22" t="s">
        <v>25</v>
      </c>
      <c r="E19" s="22">
        <v>4</v>
      </c>
      <c r="F19" s="23">
        <v>248</v>
      </c>
      <c r="G19" s="24">
        <f t="shared" si="1"/>
        <v>992</v>
      </c>
      <c r="H19" s="53">
        <v>159</v>
      </c>
      <c r="I19" s="53">
        <f t="shared" si="0"/>
        <v>636</v>
      </c>
      <c r="J19" s="11"/>
      <c r="K19" s="27"/>
      <c r="L19" s="27"/>
      <c r="M19" s="27"/>
      <c r="N19" s="27"/>
      <c r="O19" s="27"/>
      <c r="P19" s="27"/>
      <c r="Q19" s="27"/>
      <c r="R19" s="27"/>
      <c r="S19" s="27"/>
    </row>
    <row r="20" spans="1:19" s="28" customFormat="1" ht="16.5" thickBot="1">
      <c r="A20" s="28">
        <v>8</v>
      </c>
      <c r="B20" s="21">
        <v>17</v>
      </c>
      <c r="C20" s="22" t="s">
        <v>33</v>
      </c>
      <c r="D20" s="22" t="s">
        <v>14</v>
      </c>
      <c r="E20" s="22">
        <v>2</v>
      </c>
      <c r="F20" s="23">
        <v>440</v>
      </c>
      <c r="G20" s="24">
        <f t="shared" si="1"/>
        <v>880</v>
      </c>
      <c r="H20" s="53">
        <v>419.5</v>
      </c>
      <c r="I20" s="53">
        <f t="shared" si="0"/>
        <v>839</v>
      </c>
      <c r="J20" s="11"/>
      <c r="K20" s="27"/>
      <c r="L20" s="27"/>
      <c r="M20" s="27"/>
      <c r="N20" s="27"/>
      <c r="O20" s="27"/>
      <c r="P20" s="27"/>
      <c r="Q20" s="27"/>
      <c r="R20" s="27"/>
      <c r="S20" s="27"/>
    </row>
    <row r="21" spans="1:19" s="28" customFormat="1" ht="16.5" thickBot="1">
      <c r="A21" s="28">
        <v>9</v>
      </c>
      <c r="B21" s="21">
        <v>18</v>
      </c>
      <c r="C21" s="22" t="s">
        <v>34</v>
      </c>
      <c r="D21" s="22" t="s">
        <v>14</v>
      </c>
      <c r="E21" s="22">
        <v>2</v>
      </c>
      <c r="F21" s="23">
        <v>440</v>
      </c>
      <c r="G21" s="24">
        <f t="shared" si="1"/>
        <v>880</v>
      </c>
      <c r="H21" s="53">
        <v>419.5</v>
      </c>
      <c r="I21" s="53">
        <f t="shared" si="0"/>
        <v>839</v>
      </c>
      <c r="J21" s="11"/>
      <c r="K21" s="27"/>
      <c r="L21" s="27"/>
      <c r="M21" s="27"/>
      <c r="N21" s="27"/>
      <c r="O21" s="27"/>
      <c r="P21" s="27"/>
      <c r="Q21" s="27"/>
      <c r="R21" s="27"/>
      <c r="S21" s="27"/>
    </row>
    <row r="22" spans="1:19" s="28" customFormat="1" ht="16.5" thickBot="1">
      <c r="A22" s="28">
        <v>10</v>
      </c>
      <c r="B22" s="21">
        <v>19</v>
      </c>
      <c r="C22" s="22" t="s">
        <v>35</v>
      </c>
      <c r="D22" s="22" t="s">
        <v>14</v>
      </c>
      <c r="E22" s="22">
        <v>1</v>
      </c>
      <c r="F22" s="23">
        <v>1836</v>
      </c>
      <c r="G22" s="24">
        <f t="shared" si="1"/>
        <v>1836</v>
      </c>
      <c r="H22" s="53">
        <v>1770</v>
      </c>
      <c r="I22" s="53">
        <f t="shared" si="0"/>
        <v>1770</v>
      </c>
      <c r="J22" s="11"/>
      <c r="K22" s="27"/>
      <c r="L22" s="27"/>
      <c r="M22" s="27"/>
      <c r="N22" s="27"/>
      <c r="O22" s="27"/>
      <c r="P22" s="27"/>
      <c r="Q22" s="27"/>
      <c r="R22" s="27"/>
      <c r="S22" s="27"/>
    </row>
    <row r="23" spans="1:19" s="30" customFormat="1" ht="16.5" thickBot="1">
      <c r="A23" s="28">
        <v>11</v>
      </c>
      <c r="B23" s="21">
        <v>21</v>
      </c>
      <c r="C23" s="22" t="s">
        <v>37</v>
      </c>
      <c r="D23" s="22" t="s">
        <v>14</v>
      </c>
      <c r="E23" s="22">
        <v>1</v>
      </c>
      <c r="F23" s="23">
        <v>6305</v>
      </c>
      <c r="G23" s="24">
        <f t="shared" si="1"/>
        <v>6305</v>
      </c>
      <c r="H23" s="54">
        <v>6429</v>
      </c>
      <c r="I23" s="53">
        <f t="shared" si="0"/>
        <v>6429</v>
      </c>
      <c r="J23" s="11"/>
      <c r="K23" s="29"/>
      <c r="L23" s="29"/>
      <c r="M23" s="29"/>
      <c r="N23" s="29"/>
      <c r="O23" s="29"/>
      <c r="P23" s="29"/>
      <c r="Q23" s="29"/>
      <c r="R23" s="29"/>
      <c r="S23" s="29"/>
    </row>
    <row r="24" spans="1:19" s="26" customFormat="1" ht="32.25" thickBot="1">
      <c r="A24" s="28">
        <v>12</v>
      </c>
      <c r="B24" s="21">
        <v>25</v>
      </c>
      <c r="C24" s="22" t="s">
        <v>42</v>
      </c>
      <c r="D24" s="22" t="s">
        <v>14</v>
      </c>
      <c r="E24" s="22">
        <v>1</v>
      </c>
      <c r="F24" s="23">
        <v>650</v>
      </c>
      <c r="G24" s="24">
        <f t="shared" si="1"/>
        <v>650</v>
      </c>
      <c r="H24" s="54">
        <v>619</v>
      </c>
      <c r="I24" s="53">
        <f t="shared" si="0"/>
        <v>619</v>
      </c>
      <c r="J24" s="11"/>
    </row>
    <row r="25" spans="1:19" s="26" customFormat="1" ht="32.25" thickBot="1">
      <c r="A25" s="28">
        <v>13</v>
      </c>
      <c r="B25" s="21">
        <v>26</v>
      </c>
      <c r="C25" s="22" t="s">
        <v>43</v>
      </c>
      <c r="D25" s="22" t="s">
        <v>40</v>
      </c>
      <c r="E25" s="22">
        <v>1</v>
      </c>
      <c r="F25" s="23">
        <v>371</v>
      </c>
      <c r="G25" s="24">
        <f t="shared" si="1"/>
        <v>371</v>
      </c>
      <c r="H25" s="54">
        <v>267.5</v>
      </c>
      <c r="I25" s="53">
        <f t="shared" si="0"/>
        <v>267.5</v>
      </c>
      <c r="J25" s="11"/>
    </row>
    <row r="26" spans="1:19" s="26" customFormat="1" ht="32.25" thickBot="1">
      <c r="A26" s="28">
        <v>14</v>
      </c>
      <c r="B26" s="21">
        <v>29</v>
      </c>
      <c r="C26" s="22" t="s">
        <v>46</v>
      </c>
      <c r="D26" s="22" t="s">
        <v>40</v>
      </c>
      <c r="E26" s="22">
        <v>1</v>
      </c>
      <c r="F26" s="23">
        <v>408</v>
      </c>
      <c r="G26" s="24">
        <f t="shared" si="1"/>
        <v>408</v>
      </c>
      <c r="H26" s="55">
        <v>674</v>
      </c>
      <c r="I26" s="56">
        <f t="shared" si="0"/>
        <v>674</v>
      </c>
      <c r="J26" s="11"/>
    </row>
    <row r="27" spans="1:19" s="26" customFormat="1" ht="16.5" thickBot="1">
      <c r="A27" s="28">
        <v>15</v>
      </c>
      <c r="B27" s="21">
        <v>41</v>
      </c>
      <c r="C27" s="22" t="s">
        <v>59</v>
      </c>
      <c r="D27" s="22" t="s">
        <v>16</v>
      </c>
      <c r="E27" s="22">
        <v>14</v>
      </c>
      <c r="F27" s="23">
        <v>330</v>
      </c>
      <c r="G27" s="24">
        <f t="shared" si="1"/>
        <v>4620</v>
      </c>
      <c r="H27" s="54">
        <v>325</v>
      </c>
      <c r="I27" s="53">
        <f t="shared" si="0"/>
        <v>4550</v>
      </c>
      <c r="J27" s="11"/>
    </row>
    <row r="28" spans="1:19" s="26" customFormat="1" ht="32.25" thickBot="1">
      <c r="A28" s="28">
        <v>16</v>
      </c>
      <c r="B28" s="21">
        <v>47</v>
      </c>
      <c r="C28" s="22" t="s">
        <v>65</v>
      </c>
      <c r="D28" s="22" t="s">
        <v>21</v>
      </c>
      <c r="E28" s="22">
        <v>6</v>
      </c>
      <c r="F28" s="23">
        <v>363</v>
      </c>
      <c r="G28" s="24">
        <f t="shared" si="1"/>
        <v>2178</v>
      </c>
      <c r="H28" s="54">
        <v>277</v>
      </c>
      <c r="I28" s="53">
        <f t="shared" si="0"/>
        <v>1662</v>
      </c>
      <c r="J28" s="11"/>
    </row>
    <row r="29" spans="1:19" s="26" customFormat="1" ht="63.75" thickBot="1">
      <c r="A29" s="28">
        <v>17</v>
      </c>
      <c r="B29" s="21">
        <v>48</v>
      </c>
      <c r="C29" s="22" t="s">
        <v>66</v>
      </c>
      <c r="D29" s="22" t="s">
        <v>21</v>
      </c>
      <c r="E29" s="22">
        <v>3</v>
      </c>
      <c r="F29" s="23">
        <v>458</v>
      </c>
      <c r="G29" s="24">
        <f t="shared" si="1"/>
        <v>1374</v>
      </c>
      <c r="H29" s="54">
        <v>431.5</v>
      </c>
      <c r="I29" s="53">
        <f t="shared" si="0"/>
        <v>1294.5</v>
      </c>
      <c r="J29" s="11"/>
    </row>
    <row r="30" spans="1:19" s="26" customFormat="1" ht="32.25" thickBot="1">
      <c r="A30" s="28">
        <v>18</v>
      </c>
      <c r="B30" s="21">
        <v>49</v>
      </c>
      <c r="C30" s="22" t="s">
        <v>67</v>
      </c>
      <c r="D30" s="22" t="s">
        <v>16</v>
      </c>
      <c r="E30" s="22">
        <v>24</v>
      </c>
      <c r="F30" s="23">
        <v>27</v>
      </c>
      <c r="G30" s="24">
        <f t="shared" si="1"/>
        <v>648</v>
      </c>
      <c r="H30" s="54">
        <v>22.5</v>
      </c>
      <c r="I30" s="53">
        <f t="shared" si="0"/>
        <v>540</v>
      </c>
      <c r="J30" s="11"/>
    </row>
    <row r="31" spans="1:19" s="26" customFormat="1" ht="32.25" thickBot="1">
      <c r="A31" s="28">
        <v>19</v>
      </c>
      <c r="B31" s="21">
        <v>50</v>
      </c>
      <c r="C31" s="22" t="s">
        <v>68</v>
      </c>
      <c r="D31" s="22" t="s">
        <v>16</v>
      </c>
      <c r="E31" s="22">
        <v>4</v>
      </c>
      <c r="F31" s="23">
        <v>389</v>
      </c>
      <c r="G31" s="24">
        <f t="shared" si="1"/>
        <v>1556</v>
      </c>
      <c r="H31" s="54">
        <v>294.5</v>
      </c>
      <c r="I31" s="53">
        <f t="shared" si="0"/>
        <v>1178</v>
      </c>
      <c r="J31" s="11"/>
    </row>
    <row r="32" spans="1:19" s="26" customFormat="1" ht="32.25" thickBot="1">
      <c r="A32" s="28">
        <v>20</v>
      </c>
      <c r="B32" s="21">
        <v>51</v>
      </c>
      <c r="C32" s="22" t="s">
        <v>69</v>
      </c>
      <c r="D32" s="22" t="s">
        <v>16</v>
      </c>
      <c r="E32" s="22">
        <v>11</v>
      </c>
      <c r="F32" s="23">
        <v>450</v>
      </c>
      <c r="G32" s="24">
        <f t="shared" si="1"/>
        <v>4950</v>
      </c>
      <c r="H32" s="54">
        <v>339.5</v>
      </c>
      <c r="I32" s="53">
        <f t="shared" si="0"/>
        <v>3734.5</v>
      </c>
      <c r="J32" s="11"/>
    </row>
    <row r="33" spans="1:22" s="26" customFormat="1" ht="32.25" thickBot="1">
      <c r="A33" s="28">
        <v>21</v>
      </c>
      <c r="B33" s="21">
        <v>56</v>
      </c>
      <c r="C33" s="22" t="s">
        <v>74</v>
      </c>
      <c r="D33" s="22" t="s">
        <v>25</v>
      </c>
      <c r="E33" s="22">
        <v>18</v>
      </c>
      <c r="F33" s="23">
        <v>82</v>
      </c>
      <c r="G33" s="24">
        <f t="shared" si="1"/>
        <v>1476</v>
      </c>
      <c r="H33" s="54">
        <v>77</v>
      </c>
      <c r="I33" s="53">
        <f t="shared" si="0"/>
        <v>1386</v>
      </c>
      <c r="J33" s="11"/>
    </row>
    <row r="34" spans="1:22" s="26" customFormat="1" ht="48" thickBot="1">
      <c r="A34" s="28">
        <v>22</v>
      </c>
      <c r="B34" s="21">
        <v>62</v>
      </c>
      <c r="C34" s="22" t="s">
        <v>80</v>
      </c>
      <c r="D34" s="22" t="s">
        <v>25</v>
      </c>
      <c r="E34" s="22">
        <v>3</v>
      </c>
      <c r="F34" s="23">
        <v>26</v>
      </c>
      <c r="G34" s="24">
        <f t="shared" si="1"/>
        <v>78</v>
      </c>
      <c r="H34" s="54">
        <v>25</v>
      </c>
      <c r="I34" s="53">
        <f t="shared" si="0"/>
        <v>75</v>
      </c>
      <c r="J34" s="11"/>
    </row>
    <row r="35" spans="1:22" s="26" customFormat="1" ht="32.25" thickBot="1">
      <c r="A35" s="28">
        <v>23</v>
      </c>
      <c r="B35" s="21">
        <v>63</v>
      </c>
      <c r="C35" s="22" t="s">
        <v>81</v>
      </c>
      <c r="D35" s="22" t="s">
        <v>25</v>
      </c>
      <c r="E35" s="22">
        <v>12</v>
      </c>
      <c r="F35" s="23">
        <v>57</v>
      </c>
      <c r="G35" s="24">
        <f t="shared" si="1"/>
        <v>684</v>
      </c>
      <c r="H35" s="54">
        <v>56.5</v>
      </c>
      <c r="I35" s="53">
        <f t="shared" si="0"/>
        <v>678</v>
      </c>
      <c r="J35" s="11"/>
    </row>
    <row r="36" spans="1:22" s="26" customFormat="1" ht="48" thickBot="1">
      <c r="A36" s="28">
        <v>24</v>
      </c>
      <c r="B36" s="21">
        <v>64</v>
      </c>
      <c r="C36" s="22" t="s">
        <v>82</v>
      </c>
      <c r="D36" s="22" t="s">
        <v>25</v>
      </c>
      <c r="E36" s="22">
        <v>8</v>
      </c>
      <c r="F36" s="23">
        <v>117</v>
      </c>
      <c r="G36" s="24">
        <f t="shared" si="1"/>
        <v>936</v>
      </c>
      <c r="H36" s="54">
        <v>116</v>
      </c>
      <c r="I36" s="53">
        <f t="shared" si="0"/>
        <v>928</v>
      </c>
      <c r="J36" s="11"/>
    </row>
    <row r="37" spans="1:22" s="26" customFormat="1" ht="48" thickBot="1">
      <c r="A37" s="28">
        <v>25</v>
      </c>
      <c r="B37" s="21">
        <v>65</v>
      </c>
      <c r="C37" s="22" t="s">
        <v>83</v>
      </c>
      <c r="D37" s="22" t="s">
        <v>25</v>
      </c>
      <c r="E37" s="22">
        <v>8</v>
      </c>
      <c r="F37" s="23">
        <v>186</v>
      </c>
      <c r="G37" s="24">
        <f t="shared" si="1"/>
        <v>1488</v>
      </c>
      <c r="H37" s="54">
        <v>185</v>
      </c>
      <c r="I37" s="53">
        <f t="shared" si="0"/>
        <v>1480</v>
      </c>
      <c r="J37" s="11"/>
    </row>
    <row r="38" spans="1:22" s="26" customFormat="1" ht="32.25" thickBot="1">
      <c r="A38" s="28">
        <v>26</v>
      </c>
      <c r="B38" s="21">
        <v>66</v>
      </c>
      <c r="C38" s="22" t="s">
        <v>84</v>
      </c>
      <c r="D38" s="22" t="s">
        <v>25</v>
      </c>
      <c r="E38" s="22">
        <v>9</v>
      </c>
      <c r="F38" s="23">
        <v>143</v>
      </c>
      <c r="G38" s="24">
        <f t="shared" ref="G38:G87" si="2">E38*F38</f>
        <v>1287</v>
      </c>
      <c r="H38" s="54">
        <v>142</v>
      </c>
      <c r="I38" s="53">
        <f t="shared" si="0"/>
        <v>1278</v>
      </c>
      <c r="J38" s="11"/>
    </row>
    <row r="39" spans="1:22" s="26" customFormat="1" ht="32.25" thickBot="1">
      <c r="A39" s="28">
        <v>27</v>
      </c>
      <c r="B39" s="21">
        <v>67</v>
      </c>
      <c r="C39" s="22" t="s">
        <v>85</v>
      </c>
      <c r="D39" s="22" t="s">
        <v>25</v>
      </c>
      <c r="E39" s="22">
        <v>9</v>
      </c>
      <c r="F39" s="23">
        <v>202</v>
      </c>
      <c r="G39" s="24">
        <f t="shared" si="2"/>
        <v>1818</v>
      </c>
      <c r="H39" s="54">
        <v>201.5</v>
      </c>
      <c r="I39" s="53">
        <f t="shared" si="0"/>
        <v>1813.5</v>
      </c>
      <c r="J39" s="11"/>
    </row>
    <row r="40" spans="1:22" s="26" customFormat="1" ht="32.25" thickBot="1">
      <c r="A40" s="28">
        <v>28</v>
      </c>
      <c r="B40" s="21">
        <v>68</v>
      </c>
      <c r="C40" s="22" t="s">
        <v>86</v>
      </c>
      <c r="D40" s="22" t="s">
        <v>25</v>
      </c>
      <c r="E40" s="22">
        <v>5</v>
      </c>
      <c r="F40" s="23">
        <v>105</v>
      </c>
      <c r="G40" s="24">
        <f t="shared" si="2"/>
        <v>525</v>
      </c>
      <c r="H40" s="54">
        <v>104.5</v>
      </c>
      <c r="I40" s="53">
        <f t="shared" si="0"/>
        <v>522.5</v>
      </c>
      <c r="J40" s="11"/>
    </row>
    <row r="41" spans="1:22" s="26" customFormat="1" ht="32.25" thickBot="1">
      <c r="A41" s="28">
        <v>29</v>
      </c>
      <c r="B41" s="21">
        <v>69</v>
      </c>
      <c r="C41" s="22" t="s">
        <v>87</v>
      </c>
      <c r="D41" s="22" t="s">
        <v>25</v>
      </c>
      <c r="E41" s="22">
        <v>9</v>
      </c>
      <c r="F41" s="23">
        <v>122</v>
      </c>
      <c r="G41" s="24">
        <f t="shared" si="2"/>
        <v>1098</v>
      </c>
      <c r="H41" s="54">
        <v>121.5</v>
      </c>
      <c r="I41" s="53">
        <f t="shared" si="0"/>
        <v>1093.5</v>
      </c>
      <c r="J41" s="11"/>
    </row>
    <row r="42" spans="1:22" s="26" customFormat="1" ht="32.25" thickBot="1">
      <c r="A42" s="28">
        <v>30</v>
      </c>
      <c r="B42" s="21">
        <v>70</v>
      </c>
      <c r="C42" s="22" t="s">
        <v>88</v>
      </c>
      <c r="D42" s="22" t="s">
        <v>25</v>
      </c>
      <c r="E42" s="22">
        <v>2</v>
      </c>
      <c r="F42" s="23">
        <v>240</v>
      </c>
      <c r="G42" s="24">
        <f t="shared" si="2"/>
        <v>480</v>
      </c>
      <c r="H42" s="54">
        <v>239</v>
      </c>
      <c r="I42" s="53">
        <f t="shared" si="0"/>
        <v>478</v>
      </c>
      <c r="J42" s="11"/>
    </row>
    <row r="43" spans="1:22" s="26" customFormat="1" ht="32.25" thickBot="1">
      <c r="A43" s="28">
        <v>31</v>
      </c>
      <c r="B43" s="21">
        <v>71</v>
      </c>
      <c r="C43" s="22" t="s">
        <v>89</v>
      </c>
      <c r="D43" s="22" t="s">
        <v>25</v>
      </c>
      <c r="E43" s="22">
        <v>4</v>
      </c>
      <c r="F43" s="23">
        <v>694</v>
      </c>
      <c r="G43" s="24">
        <f t="shared" si="2"/>
        <v>2776</v>
      </c>
      <c r="H43" s="54">
        <v>693</v>
      </c>
      <c r="I43" s="53">
        <f t="shared" si="0"/>
        <v>2772</v>
      </c>
      <c r="J43" s="11"/>
    </row>
    <row r="44" spans="1:22" s="26" customFormat="1" ht="32.25" thickBot="1">
      <c r="A44" s="28">
        <v>32</v>
      </c>
      <c r="B44" s="21">
        <v>72</v>
      </c>
      <c r="C44" s="22" t="s">
        <v>90</v>
      </c>
      <c r="D44" s="22" t="s">
        <v>25</v>
      </c>
      <c r="E44" s="22">
        <v>2</v>
      </c>
      <c r="F44" s="23">
        <v>268</v>
      </c>
      <c r="G44" s="24">
        <f t="shared" si="2"/>
        <v>536</v>
      </c>
      <c r="H44" s="54">
        <v>266.5</v>
      </c>
      <c r="I44" s="53">
        <f t="shared" si="0"/>
        <v>533</v>
      </c>
      <c r="J44" s="11"/>
    </row>
    <row r="45" spans="1:22" s="26" customFormat="1" ht="32.25" thickBot="1">
      <c r="A45" s="28">
        <v>33</v>
      </c>
      <c r="B45" s="21">
        <v>73</v>
      </c>
      <c r="C45" s="22" t="s">
        <v>91</v>
      </c>
      <c r="D45" s="22" t="s">
        <v>25</v>
      </c>
      <c r="E45" s="22">
        <v>12</v>
      </c>
      <c r="F45" s="23">
        <v>353</v>
      </c>
      <c r="G45" s="24">
        <f t="shared" si="2"/>
        <v>4236</v>
      </c>
      <c r="H45" s="54">
        <v>352</v>
      </c>
      <c r="I45" s="53">
        <f t="shared" si="0"/>
        <v>4224</v>
      </c>
      <c r="J45" s="11"/>
    </row>
    <row r="46" spans="1:22" s="26" customFormat="1" ht="48" thickBot="1">
      <c r="A46" s="28">
        <v>34</v>
      </c>
      <c r="B46" s="21">
        <v>75</v>
      </c>
      <c r="C46" s="22" t="s">
        <v>93</v>
      </c>
      <c r="D46" s="22" t="s">
        <v>25</v>
      </c>
      <c r="E46" s="22">
        <v>3</v>
      </c>
      <c r="F46" s="23">
        <v>142</v>
      </c>
      <c r="G46" s="24">
        <f t="shared" si="2"/>
        <v>426</v>
      </c>
      <c r="H46" s="54">
        <v>132</v>
      </c>
      <c r="I46" s="53">
        <f t="shared" si="0"/>
        <v>396</v>
      </c>
      <c r="J46" s="11"/>
      <c r="T46" s="49">
        <f>SUM(I13:I46)</f>
        <v>54115.979999999996</v>
      </c>
      <c r="U46" s="49">
        <f>T46*0.16</f>
        <v>8658.5568000000003</v>
      </c>
      <c r="V46" s="49">
        <f>T46+U46</f>
        <v>62774.536799999994</v>
      </c>
    </row>
    <row r="47" spans="1:22" s="36" customFormat="1" ht="16.5" thickBot="1">
      <c r="B47" s="31"/>
      <c r="C47" s="32"/>
      <c r="D47" s="32"/>
      <c r="E47" s="32"/>
      <c r="F47" s="33"/>
      <c r="G47" s="34"/>
      <c r="H47" s="57"/>
      <c r="I47" s="57"/>
      <c r="J47" s="35"/>
    </row>
    <row r="48" spans="1:22" s="26" customFormat="1" ht="16.5" thickBot="1">
      <c r="A48" s="28">
        <v>35</v>
      </c>
      <c r="B48" s="21">
        <v>79</v>
      </c>
      <c r="C48" s="22" t="s">
        <v>97</v>
      </c>
      <c r="D48" s="22" t="s">
        <v>40</v>
      </c>
      <c r="E48" s="22">
        <v>1</v>
      </c>
      <c r="F48" s="23">
        <v>1248.0999999999999</v>
      </c>
      <c r="G48" s="24">
        <f t="shared" si="2"/>
        <v>1248.0999999999999</v>
      </c>
      <c r="H48" s="54">
        <v>1248</v>
      </c>
      <c r="I48" s="53">
        <f t="shared" ref="I48:I79" si="3">H48*E48</f>
        <v>1248</v>
      </c>
      <c r="J48" s="11"/>
    </row>
    <row r="49" spans="1:10" s="26" customFormat="1" ht="32.25" thickBot="1">
      <c r="A49" s="28">
        <v>36</v>
      </c>
      <c r="B49" s="21">
        <v>80</v>
      </c>
      <c r="C49" s="22" t="s">
        <v>98</v>
      </c>
      <c r="D49" s="22" t="s">
        <v>21</v>
      </c>
      <c r="E49" s="22">
        <v>15</v>
      </c>
      <c r="F49" s="23">
        <v>385</v>
      </c>
      <c r="G49" s="24">
        <f t="shared" si="2"/>
        <v>5775</v>
      </c>
      <c r="H49" s="54">
        <v>385</v>
      </c>
      <c r="I49" s="53">
        <f t="shared" si="3"/>
        <v>5775</v>
      </c>
      <c r="J49" s="11"/>
    </row>
    <row r="50" spans="1:10" s="26" customFormat="1" ht="16.5" thickBot="1">
      <c r="A50" s="28">
        <v>37</v>
      </c>
      <c r="B50" s="21">
        <v>81</v>
      </c>
      <c r="C50" s="22" t="s">
        <v>99</v>
      </c>
      <c r="D50" s="22" t="s">
        <v>21</v>
      </c>
      <c r="E50" s="22">
        <v>13</v>
      </c>
      <c r="F50" s="23">
        <v>110</v>
      </c>
      <c r="G50" s="24">
        <f t="shared" si="2"/>
        <v>1430</v>
      </c>
      <c r="H50" s="54">
        <v>90.5</v>
      </c>
      <c r="I50" s="53">
        <f t="shared" si="3"/>
        <v>1176.5</v>
      </c>
      <c r="J50" s="11"/>
    </row>
    <row r="51" spans="1:10" s="26" customFormat="1" ht="32.25" thickBot="1">
      <c r="A51" s="28">
        <v>38</v>
      </c>
      <c r="B51" s="21">
        <v>82</v>
      </c>
      <c r="C51" s="22" t="s">
        <v>100</v>
      </c>
      <c r="D51" s="22" t="s">
        <v>14</v>
      </c>
      <c r="E51" s="22">
        <v>1</v>
      </c>
      <c r="F51" s="23">
        <v>657</v>
      </c>
      <c r="G51" s="24">
        <f t="shared" si="2"/>
        <v>657</v>
      </c>
      <c r="H51" s="54">
        <v>657</v>
      </c>
      <c r="I51" s="53">
        <f t="shared" si="3"/>
        <v>657</v>
      </c>
      <c r="J51" s="11"/>
    </row>
    <row r="52" spans="1:10" s="26" customFormat="1" ht="32.25" thickBot="1">
      <c r="A52" s="28">
        <v>39</v>
      </c>
      <c r="B52" s="21">
        <v>83</v>
      </c>
      <c r="C52" s="22" t="s">
        <v>101</v>
      </c>
      <c r="D52" s="22" t="s">
        <v>21</v>
      </c>
      <c r="E52" s="22">
        <v>120</v>
      </c>
      <c r="F52" s="23">
        <v>28.8</v>
      </c>
      <c r="G52" s="24">
        <f t="shared" si="2"/>
        <v>3456</v>
      </c>
      <c r="H52" s="55">
        <v>29</v>
      </c>
      <c r="I52" s="56">
        <f t="shared" si="3"/>
        <v>3480</v>
      </c>
      <c r="J52" s="11"/>
    </row>
    <row r="53" spans="1:10" s="26" customFormat="1" ht="32.25" thickBot="1">
      <c r="A53" s="28">
        <v>40</v>
      </c>
      <c r="B53" s="21">
        <v>85</v>
      </c>
      <c r="C53" s="22" t="s">
        <v>103</v>
      </c>
      <c r="D53" s="22" t="s">
        <v>16</v>
      </c>
      <c r="E53" s="22">
        <v>1</v>
      </c>
      <c r="F53" s="23">
        <v>450</v>
      </c>
      <c r="G53" s="24">
        <f t="shared" si="2"/>
        <v>450</v>
      </c>
      <c r="H53" s="54">
        <v>450</v>
      </c>
      <c r="I53" s="53">
        <f t="shared" si="3"/>
        <v>450</v>
      </c>
      <c r="J53" s="11"/>
    </row>
    <row r="54" spans="1:10" s="26" customFormat="1" ht="32.25" thickBot="1">
      <c r="A54" s="28">
        <v>41</v>
      </c>
      <c r="B54" s="21">
        <v>86</v>
      </c>
      <c r="C54" s="22" t="s">
        <v>104</v>
      </c>
      <c r="D54" s="22" t="s">
        <v>21</v>
      </c>
      <c r="E54" s="22">
        <v>1</v>
      </c>
      <c r="F54" s="23">
        <v>2451</v>
      </c>
      <c r="G54" s="24">
        <f t="shared" si="2"/>
        <v>2451</v>
      </c>
      <c r="H54" s="54">
        <v>2035</v>
      </c>
      <c r="I54" s="53">
        <f t="shared" si="3"/>
        <v>2035</v>
      </c>
      <c r="J54" s="11"/>
    </row>
    <row r="55" spans="1:10" s="26" customFormat="1" ht="32.25" thickBot="1">
      <c r="A55" s="28">
        <v>42</v>
      </c>
      <c r="B55" s="21">
        <v>87</v>
      </c>
      <c r="C55" s="22" t="s">
        <v>105</v>
      </c>
      <c r="D55" s="22" t="s">
        <v>25</v>
      </c>
      <c r="E55" s="22">
        <v>500</v>
      </c>
      <c r="F55" s="23">
        <v>3.5</v>
      </c>
      <c r="G55" s="24">
        <f t="shared" si="2"/>
        <v>1750</v>
      </c>
      <c r="H55" s="54">
        <v>3.7</v>
      </c>
      <c r="I55" s="53">
        <f t="shared" si="3"/>
        <v>1850</v>
      </c>
      <c r="J55" s="11"/>
    </row>
    <row r="56" spans="1:10" s="26" customFormat="1" ht="32.25" thickBot="1">
      <c r="A56" s="28">
        <v>43</v>
      </c>
      <c r="B56" s="21">
        <v>89</v>
      </c>
      <c r="C56" s="22" t="s">
        <v>107</v>
      </c>
      <c r="D56" s="22" t="s">
        <v>25</v>
      </c>
      <c r="E56" s="22">
        <v>8</v>
      </c>
      <c r="F56" s="23">
        <v>120</v>
      </c>
      <c r="G56" s="24">
        <f t="shared" si="2"/>
        <v>960</v>
      </c>
      <c r="H56" s="54">
        <v>114</v>
      </c>
      <c r="I56" s="53">
        <f t="shared" si="3"/>
        <v>912</v>
      </c>
      <c r="J56" s="11"/>
    </row>
    <row r="57" spans="1:10" s="26" customFormat="1" ht="32.25" thickBot="1">
      <c r="A57" s="28">
        <v>44</v>
      </c>
      <c r="B57" s="21">
        <v>90</v>
      </c>
      <c r="C57" s="22" t="s">
        <v>108</v>
      </c>
      <c r="D57" s="22" t="s">
        <v>25</v>
      </c>
      <c r="E57" s="22">
        <v>8</v>
      </c>
      <c r="F57" s="23">
        <v>120</v>
      </c>
      <c r="G57" s="24">
        <f t="shared" si="2"/>
        <v>960</v>
      </c>
      <c r="H57" s="54">
        <v>114</v>
      </c>
      <c r="I57" s="53">
        <f t="shared" si="3"/>
        <v>912</v>
      </c>
      <c r="J57" s="11"/>
    </row>
    <row r="58" spans="1:10" s="26" customFormat="1" ht="32.25" thickBot="1">
      <c r="A58" s="28">
        <v>45</v>
      </c>
      <c r="B58" s="21">
        <v>91</v>
      </c>
      <c r="C58" s="22" t="s">
        <v>109</v>
      </c>
      <c r="D58" s="22" t="s">
        <v>25</v>
      </c>
      <c r="E58" s="22">
        <v>10</v>
      </c>
      <c r="F58" s="23">
        <v>12</v>
      </c>
      <c r="G58" s="24">
        <f t="shared" si="2"/>
        <v>120</v>
      </c>
      <c r="H58" s="54">
        <v>11.5</v>
      </c>
      <c r="I58" s="53">
        <f t="shared" si="3"/>
        <v>115</v>
      </c>
      <c r="J58" s="11"/>
    </row>
    <row r="59" spans="1:10" s="26" customFormat="1" ht="32.25" thickBot="1">
      <c r="A59" s="28">
        <v>46</v>
      </c>
      <c r="B59" s="21">
        <v>92</v>
      </c>
      <c r="C59" s="22" t="s">
        <v>110</v>
      </c>
      <c r="D59" s="22" t="s">
        <v>25</v>
      </c>
      <c r="E59" s="22">
        <v>14</v>
      </c>
      <c r="F59" s="23">
        <v>14</v>
      </c>
      <c r="G59" s="24">
        <f t="shared" si="2"/>
        <v>196</v>
      </c>
      <c r="H59" s="54">
        <v>13.5</v>
      </c>
      <c r="I59" s="53">
        <f t="shared" si="3"/>
        <v>189</v>
      </c>
      <c r="J59" s="11"/>
    </row>
    <row r="60" spans="1:10" s="26" customFormat="1" ht="32.25" thickBot="1">
      <c r="A60" s="28">
        <v>47</v>
      </c>
      <c r="B60" s="21">
        <v>93</v>
      </c>
      <c r="C60" s="22" t="s">
        <v>111</v>
      </c>
      <c r="D60" s="22" t="s">
        <v>25</v>
      </c>
      <c r="E60" s="22">
        <v>600</v>
      </c>
      <c r="F60" s="23">
        <v>6.53</v>
      </c>
      <c r="G60" s="24">
        <f t="shared" si="2"/>
        <v>3918</v>
      </c>
      <c r="H60" s="54">
        <v>6.53</v>
      </c>
      <c r="I60" s="53">
        <f t="shared" si="3"/>
        <v>3918</v>
      </c>
      <c r="J60" s="11"/>
    </row>
    <row r="61" spans="1:10" s="26" customFormat="1" ht="32.25" thickBot="1">
      <c r="A61" s="28">
        <v>48</v>
      </c>
      <c r="B61" s="21">
        <v>94</v>
      </c>
      <c r="C61" s="22" t="s">
        <v>112</v>
      </c>
      <c r="D61" s="22" t="s">
        <v>25</v>
      </c>
      <c r="E61" s="22">
        <v>250</v>
      </c>
      <c r="F61" s="23">
        <v>8.4</v>
      </c>
      <c r="G61" s="24">
        <f t="shared" si="2"/>
        <v>2100</v>
      </c>
      <c r="H61" s="54">
        <v>7.35</v>
      </c>
      <c r="I61" s="53">
        <f t="shared" si="3"/>
        <v>1837.5</v>
      </c>
      <c r="J61" s="11"/>
    </row>
    <row r="62" spans="1:10" s="26" customFormat="1" ht="32.25" thickBot="1">
      <c r="A62" s="28">
        <v>49</v>
      </c>
      <c r="B62" s="21">
        <v>95</v>
      </c>
      <c r="C62" s="22" t="s">
        <v>113</v>
      </c>
      <c r="D62" s="22" t="s">
        <v>16</v>
      </c>
      <c r="E62" s="22">
        <v>1</v>
      </c>
      <c r="F62" s="23">
        <v>180</v>
      </c>
      <c r="G62" s="24">
        <f t="shared" si="2"/>
        <v>180</v>
      </c>
      <c r="H62" s="54">
        <v>180</v>
      </c>
      <c r="I62" s="53">
        <f t="shared" si="3"/>
        <v>180</v>
      </c>
      <c r="J62" s="11"/>
    </row>
    <row r="63" spans="1:10" s="26" customFormat="1" ht="16.5" thickBot="1">
      <c r="A63" s="28">
        <v>50</v>
      </c>
      <c r="B63" s="21">
        <v>96</v>
      </c>
      <c r="C63" s="22" t="s">
        <v>114</v>
      </c>
      <c r="D63" s="22" t="s">
        <v>25</v>
      </c>
      <c r="E63" s="22">
        <v>6</v>
      </c>
      <c r="F63" s="23">
        <v>11.4</v>
      </c>
      <c r="G63" s="24">
        <f t="shared" si="2"/>
        <v>68.400000000000006</v>
      </c>
      <c r="H63" s="54">
        <v>11.37</v>
      </c>
      <c r="I63" s="53">
        <f t="shared" si="3"/>
        <v>68.22</v>
      </c>
      <c r="J63" s="11"/>
    </row>
    <row r="64" spans="1:10" s="26" customFormat="1" ht="32.25" thickBot="1">
      <c r="A64" s="28">
        <v>51</v>
      </c>
      <c r="B64" s="21">
        <v>97</v>
      </c>
      <c r="C64" s="22" t="s">
        <v>115</v>
      </c>
      <c r="D64" s="22" t="s">
        <v>21</v>
      </c>
      <c r="E64" s="22">
        <v>6</v>
      </c>
      <c r="F64" s="23">
        <v>1250</v>
      </c>
      <c r="G64" s="24">
        <f t="shared" si="2"/>
        <v>7500</v>
      </c>
      <c r="H64" s="54">
        <v>511</v>
      </c>
      <c r="I64" s="53">
        <f t="shared" si="3"/>
        <v>3066</v>
      </c>
      <c r="J64" s="11"/>
    </row>
    <row r="65" spans="1:10" s="26" customFormat="1" ht="32.25" thickBot="1">
      <c r="A65" s="28">
        <v>52</v>
      </c>
      <c r="B65" s="21">
        <v>98</v>
      </c>
      <c r="C65" s="22" t="s">
        <v>116</v>
      </c>
      <c r="D65" s="22" t="s">
        <v>21</v>
      </c>
      <c r="E65" s="22">
        <v>8</v>
      </c>
      <c r="F65" s="23">
        <v>1050</v>
      </c>
      <c r="G65" s="24">
        <f t="shared" si="2"/>
        <v>8400</v>
      </c>
      <c r="H65" s="54">
        <v>815</v>
      </c>
      <c r="I65" s="53">
        <f t="shared" si="3"/>
        <v>6520</v>
      </c>
      <c r="J65" s="11"/>
    </row>
    <row r="66" spans="1:10" s="26" customFormat="1" ht="32.25" thickBot="1">
      <c r="A66" s="28">
        <v>53</v>
      </c>
      <c r="B66" s="21">
        <v>99</v>
      </c>
      <c r="C66" s="22" t="s">
        <v>117</v>
      </c>
      <c r="D66" s="22" t="s">
        <v>21</v>
      </c>
      <c r="E66" s="22">
        <v>6</v>
      </c>
      <c r="F66" s="23">
        <v>2451</v>
      </c>
      <c r="G66" s="24">
        <f t="shared" si="2"/>
        <v>14706</v>
      </c>
      <c r="H66" s="54">
        <v>1950</v>
      </c>
      <c r="I66" s="53">
        <f t="shared" si="3"/>
        <v>11700</v>
      </c>
      <c r="J66" s="11"/>
    </row>
    <row r="67" spans="1:10" s="26" customFormat="1" ht="32.25" thickBot="1">
      <c r="A67" s="28">
        <v>54</v>
      </c>
      <c r="B67" s="21">
        <v>100</v>
      </c>
      <c r="C67" s="22" t="s">
        <v>118</v>
      </c>
      <c r="D67" s="22" t="s">
        <v>25</v>
      </c>
      <c r="E67" s="22">
        <v>8</v>
      </c>
      <c r="F67" s="23">
        <v>125</v>
      </c>
      <c r="G67" s="24">
        <f t="shared" si="2"/>
        <v>1000</v>
      </c>
      <c r="H67" s="54">
        <v>85</v>
      </c>
      <c r="I67" s="53">
        <f t="shared" si="3"/>
        <v>680</v>
      </c>
      <c r="J67" s="11"/>
    </row>
    <row r="68" spans="1:10" s="26" customFormat="1" ht="16.5" thickBot="1">
      <c r="A68" s="28">
        <v>55</v>
      </c>
      <c r="B68" s="21">
        <v>102</v>
      </c>
      <c r="C68" s="22" t="s">
        <v>120</v>
      </c>
      <c r="D68" s="22" t="s">
        <v>25</v>
      </c>
      <c r="E68" s="22">
        <v>4</v>
      </c>
      <c r="F68" s="23">
        <v>26.7</v>
      </c>
      <c r="G68" s="24">
        <f t="shared" si="2"/>
        <v>106.8</v>
      </c>
      <c r="H68" s="54">
        <v>25.5</v>
      </c>
      <c r="I68" s="53">
        <f t="shared" si="3"/>
        <v>102</v>
      </c>
      <c r="J68" s="11"/>
    </row>
    <row r="69" spans="1:10" s="26" customFormat="1" ht="16.5" thickBot="1">
      <c r="A69" s="28">
        <v>56</v>
      </c>
      <c r="B69" s="21">
        <v>104</v>
      </c>
      <c r="C69" s="22" t="s">
        <v>122</v>
      </c>
      <c r="D69" s="22" t="s">
        <v>25</v>
      </c>
      <c r="E69" s="22">
        <v>20</v>
      </c>
      <c r="F69" s="23">
        <v>12</v>
      </c>
      <c r="G69" s="24">
        <f t="shared" si="2"/>
        <v>240</v>
      </c>
      <c r="H69" s="54">
        <v>12</v>
      </c>
      <c r="I69" s="53">
        <f t="shared" si="3"/>
        <v>240</v>
      </c>
      <c r="J69" s="11"/>
    </row>
    <row r="70" spans="1:10" s="26" customFormat="1" ht="32.25" thickBot="1">
      <c r="A70" s="28">
        <v>57</v>
      </c>
      <c r="B70" s="21">
        <v>105</v>
      </c>
      <c r="C70" s="22" t="s">
        <v>123</v>
      </c>
      <c r="D70" s="22" t="s">
        <v>25</v>
      </c>
      <c r="E70" s="22">
        <v>6</v>
      </c>
      <c r="F70" s="23">
        <v>14.6</v>
      </c>
      <c r="G70" s="24">
        <f t="shared" si="2"/>
        <v>87.6</v>
      </c>
      <c r="H70" s="54">
        <v>14.55</v>
      </c>
      <c r="I70" s="53">
        <f t="shared" si="3"/>
        <v>87.300000000000011</v>
      </c>
      <c r="J70" s="11"/>
    </row>
    <row r="71" spans="1:10" s="26" customFormat="1" ht="32.25" thickBot="1">
      <c r="A71" s="28">
        <v>58</v>
      </c>
      <c r="B71" s="21">
        <v>106</v>
      </c>
      <c r="C71" s="22" t="s">
        <v>124</v>
      </c>
      <c r="D71" s="22" t="s">
        <v>25</v>
      </c>
      <c r="E71" s="22">
        <v>6</v>
      </c>
      <c r="F71" s="23">
        <v>15</v>
      </c>
      <c r="G71" s="24">
        <f t="shared" si="2"/>
        <v>90</v>
      </c>
      <c r="H71" s="55">
        <v>16.7</v>
      </c>
      <c r="I71" s="56">
        <f t="shared" si="3"/>
        <v>100.19999999999999</v>
      </c>
      <c r="J71" s="11"/>
    </row>
    <row r="72" spans="1:10" s="26" customFormat="1" ht="32.25" thickBot="1">
      <c r="A72" s="28">
        <v>59</v>
      </c>
      <c r="B72" s="21">
        <v>107</v>
      </c>
      <c r="C72" s="22" t="s">
        <v>125</v>
      </c>
      <c r="D72" s="22" t="s">
        <v>25</v>
      </c>
      <c r="E72" s="22">
        <v>8</v>
      </c>
      <c r="F72" s="23">
        <v>111.7</v>
      </c>
      <c r="G72" s="24">
        <f t="shared" si="2"/>
        <v>893.6</v>
      </c>
      <c r="H72" s="55">
        <v>112</v>
      </c>
      <c r="I72" s="56">
        <f t="shared" si="3"/>
        <v>896</v>
      </c>
      <c r="J72" s="11"/>
    </row>
    <row r="73" spans="1:10" s="26" customFormat="1" ht="32.25" thickBot="1">
      <c r="A73" s="28">
        <v>60</v>
      </c>
      <c r="B73" s="21">
        <v>110</v>
      </c>
      <c r="C73" s="22" t="s">
        <v>128</v>
      </c>
      <c r="D73" s="22" t="s">
        <v>25</v>
      </c>
      <c r="E73" s="22">
        <v>4</v>
      </c>
      <c r="F73" s="23">
        <v>489.5</v>
      </c>
      <c r="G73" s="24">
        <f t="shared" si="2"/>
        <v>1958</v>
      </c>
      <c r="H73" s="54">
        <v>448</v>
      </c>
      <c r="I73" s="53">
        <f t="shared" si="3"/>
        <v>1792</v>
      </c>
      <c r="J73" s="11"/>
    </row>
    <row r="74" spans="1:10" s="26" customFormat="1" ht="16.5" thickBot="1">
      <c r="A74" s="28">
        <v>61</v>
      </c>
      <c r="B74" s="21">
        <v>111</v>
      </c>
      <c r="C74" s="22" t="s">
        <v>129</v>
      </c>
      <c r="D74" s="22" t="s">
        <v>25</v>
      </c>
      <c r="E74" s="22">
        <v>4</v>
      </c>
      <c r="F74" s="23">
        <v>15.75</v>
      </c>
      <c r="G74" s="24">
        <f t="shared" si="2"/>
        <v>63</v>
      </c>
      <c r="H74" s="54">
        <v>15.75</v>
      </c>
      <c r="I74" s="53">
        <f t="shared" si="3"/>
        <v>63</v>
      </c>
      <c r="J74" s="11"/>
    </row>
    <row r="75" spans="1:10" s="26" customFormat="1" ht="16.5" thickBot="1">
      <c r="A75" s="28">
        <v>62</v>
      </c>
      <c r="B75" s="21">
        <v>112</v>
      </c>
      <c r="C75" s="22" t="s">
        <v>130</v>
      </c>
      <c r="D75" s="22" t="s">
        <v>25</v>
      </c>
      <c r="E75" s="22">
        <v>20</v>
      </c>
      <c r="F75" s="23">
        <v>11.4</v>
      </c>
      <c r="G75" s="24">
        <f t="shared" si="2"/>
        <v>228</v>
      </c>
      <c r="H75" s="54">
        <v>11.4</v>
      </c>
      <c r="I75" s="53">
        <f t="shared" si="3"/>
        <v>228</v>
      </c>
      <c r="J75" s="11"/>
    </row>
    <row r="76" spans="1:10" s="26" customFormat="1" ht="16.5" thickBot="1">
      <c r="A76" s="28">
        <v>63</v>
      </c>
      <c r="B76" s="21">
        <v>113</v>
      </c>
      <c r="C76" s="22" t="s">
        <v>131</v>
      </c>
      <c r="D76" s="22" t="s">
        <v>25</v>
      </c>
      <c r="E76" s="22">
        <v>16</v>
      </c>
      <c r="F76" s="23">
        <v>11.4</v>
      </c>
      <c r="G76" s="24">
        <f t="shared" si="2"/>
        <v>182.4</v>
      </c>
      <c r="H76" s="54">
        <v>11.4</v>
      </c>
      <c r="I76" s="53">
        <f t="shared" si="3"/>
        <v>182.4</v>
      </c>
      <c r="J76" s="11"/>
    </row>
    <row r="77" spans="1:10" s="26" customFormat="1" ht="16.5" thickBot="1">
      <c r="A77" s="28">
        <v>64</v>
      </c>
      <c r="B77" s="21">
        <v>114</v>
      </c>
      <c r="C77" s="22" t="s">
        <v>132</v>
      </c>
      <c r="D77" s="22" t="s">
        <v>25</v>
      </c>
      <c r="E77" s="22">
        <v>6</v>
      </c>
      <c r="F77" s="23">
        <v>30.7</v>
      </c>
      <c r="G77" s="24">
        <f t="shared" si="2"/>
        <v>184.2</v>
      </c>
      <c r="H77" s="54">
        <v>30.62</v>
      </c>
      <c r="I77" s="53">
        <f t="shared" si="3"/>
        <v>183.72</v>
      </c>
      <c r="J77" s="11"/>
    </row>
    <row r="78" spans="1:10" s="26" customFormat="1" ht="16.5" thickBot="1">
      <c r="A78" s="28">
        <v>65</v>
      </c>
      <c r="B78" s="21">
        <v>116</v>
      </c>
      <c r="C78" s="22" t="s">
        <v>134</v>
      </c>
      <c r="D78" s="22" t="s">
        <v>135</v>
      </c>
      <c r="E78" s="22">
        <v>3</v>
      </c>
      <c r="F78" s="23">
        <v>386</v>
      </c>
      <c r="G78" s="24">
        <f t="shared" si="2"/>
        <v>1158</v>
      </c>
      <c r="H78" s="54">
        <v>343</v>
      </c>
      <c r="I78" s="53">
        <f t="shared" si="3"/>
        <v>1029</v>
      </c>
      <c r="J78" s="11"/>
    </row>
    <row r="79" spans="1:10" s="26" customFormat="1" ht="16.5" thickBot="1">
      <c r="A79" s="28">
        <v>66</v>
      </c>
      <c r="B79" s="21">
        <v>117</v>
      </c>
      <c r="C79" s="22" t="s">
        <v>136</v>
      </c>
      <c r="D79" s="22" t="s">
        <v>135</v>
      </c>
      <c r="E79" s="22">
        <v>6</v>
      </c>
      <c r="F79" s="23">
        <v>115</v>
      </c>
      <c r="G79" s="24">
        <f t="shared" si="2"/>
        <v>690</v>
      </c>
      <c r="H79" s="54">
        <v>87</v>
      </c>
      <c r="I79" s="53">
        <f t="shared" si="3"/>
        <v>522</v>
      </c>
      <c r="J79" s="11"/>
    </row>
    <row r="80" spans="1:10" s="26" customFormat="1" ht="16.5" thickBot="1">
      <c r="A80" s="28">
        <v>67</v>
      </c>
      <c r="B80" s="21">
        <v>118</v>
      </c>
      <c r="C80" s="22" t="s">
        <v>137</v>
      </c>
      <c r="D80" s="22" t="s">
        <v>21</v>
      </c>
      <c r="E80" s="22">
        <v>2</v>
      </c>
      <c r="F80" s="23">
        <v>395</v>
      </c>
      <c r="G80" s="24">
        <f t="shared" si="2"/>
        <v>790</v>
      </c>
      <c r="H80" s="54">
        <v>332</v>
      </c>
      <c r="I80" s="53">
        <f t="shared" ref="I80:I101" si="4">H80*E80</f>
        <v>664</v>
      </c>
      <c r="J80" s="11"/>
    </row>
    <row r="81" spans="1:10" s="26" customFormat="1" ht="16.5" thickBot="1">
      <c r="A81" s="28">
        <v>68</v>
      </c>
      <c r="B81" s="21">
        <v>119</v>
      </c>
      <c r="C81" s="22" t="s">
        <v>138</v>
      </c>
      <c r="D81" s="22" t="s">
        <v>25</v>
      </c>
      <c r="E81" s="22">
        <v>4</v>
      </c>
      <c r="F81" s="23">
        <v>450</v>
      </c>
      <c r="G81" s="24">
        <f t="shared" si="2"/>
        <v>1800</v>
      </c>
      <c r="H81" s="54">
        <v>450</v>
      </c>
      <c r="I81" s="53">
        <f t="shared" si="4"/>
        <v>1800</v>
      </c>
      <c r="J81" s="11"/>
    </row>
    <row r="82" spans="1:10" s="26" customFormat="1" ht="32.25" thickBot="1">
      <c r="A82" s="28">
        <v>69</v>
      </c>
      <c r="B82" s="21">
        <v>123</v>
      </c>
      <c r="C82" s="22" t="s">
        <v>142</v>
      </c>
      <c r="D82" s="22" t="s">
        <v>25</v>
      </c>
      <c r="E82" s="22">
        <v>4</v>
      </c>
      <c r="F82" s="23">
        <v>450</v>
      </c>
      <c r="G82" s="24">
        <f t="shared" si="2"/>
        <v>1800</v>
      </c>
      <c r="H82" s="54">
        <v>450</v>
      </c>
      <c r="I82" s="53">
        <f t="shared" si="4"/>
        <v>1800</v>
      </c>
      <c r="J82" s="11"/>
    </row>
    <row r="83" spans="1:10" s="26" customFormat="1" ht="16.5" thickBot="1">
      <c r="A83" s="28">
        <v>70</v>
      </c>
      <c r="B83" s="21">
        <v>124</v>
      </c>
      <c r="C83" s="22" t="s">
        <v>143</v>
      </c>
      <c r="D83" s="22" t="s">
        <v>25</v>
      </c>
      <c r="E83" s="22">
        <v>4</v>
      </c>
      <c r="F83" s="23">
        <v>120</v>
      </c>
      <c r="G83" s="24">
        <f t="shared" si="2"/>
        <v>480</v>
      </c>
      <c r="H83" s="54">
        <v>115</v>
      </c>
      <c r="I83" s="53">
        <f t="shared" si="4"/>
        <v>460</v>
      </c>
      <c r="J83" s="11"/>
    </row>
    <row r="84" spans="1:10" s="26" customFormat="1" ht="16.5" thickBot="1">
      <c r="A84" s="28">
        <v>71</v>
      </c>
      <c r="B84" s="21">
        <v>125</v>
      </c>
      <c r="C84" s="22" t="s">
        <v>144</v>
      </c>
      <c r="D84" s="22" t="s">
        <v>25</v>
      </c>
      <c r="E84" s="22">
        <v>4</v>
      </c>
      <c r="F84" s="23">
        <v>42</v>
      </c>
      <c r="G84" s="24">
        <f t="shared" si="2"/>
        <v>168</v>
      </c>
      <c r="H84" s="54">
        <v>41.65</v>
      </c>
      <c r="I84" s="53">
        <f t="shared" si="4"/>
        <v>166.6</v>
      </c>
      <c r="J84" s="11"/>
    </row>
    <row r="85" spans="1:10" s="26" customFormat="1" ht="32.25" thickBot="1">
      <c r="A85" s="28">
        <v>72</v>
      </c>
      <c r="B85" s="21">
        <v>126</v>
      </c>
      <c r="C85" s="22" t="s">
        <v>145</v>
      </c>
      <c r="D85" s="22" t="s">
        <v>16</v>
      </c>
      <c r="E85" s="22">
        <v>5</v>
      </c>
      <c r="F85" s="23">
        <v>1983</v>
      </c>
      <c r="G85" s="24">
        <f t="shared" si="2"/>
        <v>9915</v>
      </c>
      <c r="H85" s="54">
        <v>1701</v>
      </c>
      <c r="I85" s="53">
        <f t="shared" si="4"/>
        <v>8505</v>
      </c>
      <c r="J85" s="11"/>
    </row>
    <row r="86" spans="1:10" s="26" customFormat="1" ht="48" thickBot="1">
      <c r="A86" s="28">
        <v>73</v>
      </c>
      <c r="B86" s="21">
        <v>127</v>
      </c>
      <c r="C86" s="22" t="s">
        <v>146</v>
      </c>
      <c r="D86" s="22" t="s">
        <v>16</v>
      </c>
      <c r="E86" s="22">
        <v>2</v>
      </c>
      <c r="F86" s="23">
        <v>157</v>
      </c>
      <c r="G86" s="24">
        <f t="shared" si="2"/>
        <v>314</v>
      </c>
      <c r="H86" s="54">
        <v>137</v>
      </c>
      <c r="I86" s="53">
        <f t="shared" si="4"/>
        <v>274</v>
      </c>
      <c r="J86" s="11"/>
    </row>
    <row r="87" spans="1:10" s="26" customFormat="1" ht="16.5" thickBot="1">
      <c r="A87" s="28">
        <v>74</v>
      </c>
      <c r="B87" s="21">
        <v>128</v>
      </c>
      <c r="C87" s="22" t="s">
        <v>147</v>
      </c>
      <c r="D87" s="22" t="s">
        <v>40</v>
      </c>
      <c r="E87" s="22">
        <v>1</v>
      </c>
      <c r="F87" s="23">
        <v>96</v>
      </c>
      <c r="G87" s="24">
        <f t="shared" si="2"/>
        <v>96</v>
      </c>
      <c r="H87" s="54">
        <v>96</v>
      </c>
      <c r="I87" s="53">
        <f t="shared" si="4"/>
        <v>96</v>
      </c>
      <c r="J87" s="11"/>
    </row>
    <row r="88" spans="1:10" s="26" customFormat="1" ht="32.25" thickBot="1">
      <c r="A88" s="28">
        <v>75</v>
      </c>
      <c r="B88" s="21">
        <v>130</v>
      </c>
      <c r="C88" s="22" t="s">
        <v>149</v>
      </c>
      <c r="D88" s="22" t="s">
        <v>40</v>
      </c>
      <c r="E88" s="22">
        <v>1</v>
      </c>
      <c r="F88" s="23">
        <v>355</v>
      </c>
      <c r="G88" s="24">
        <f t="shared" ref="G88:G101" si="5">E88*F88</f>
        <v>355</v>
      </c>
      <c r="H88" s="54">
        <v>355</v>
      </c>
      <c r="I88" s="53">
        <f t="shared" si="4"/>
        <v>355</v>
      </c>
      <c r="J88" s="11"/>
    </row>
    <row r="89" spans="1:10" s="26" customFormat="1" ht="16.5" thickBot="1">
      <c r="A89" s="28">
        <v>76</v>
      </c>
      <c r="B89" s="21">
        <v>131</v>
      </c>
      <c r="C89" s="22" t="s">
        <v>150</v>
      </c>
      <c r="D89" s="22" t="s">
        <v>40</v>
      </c>
      <c r="E89" s="22">
        <v>1</v>
      </c>
      <c r="F89" s="23">
        <v>1835.4</v>
      </c>
      <c r="G89" s="24">
        <f t="shared" si="5"/>
        <v>1835.4</v>
      </c>
      <c r="H89" s="54">
        <v>1835.5</v>
      </c>
      <c r="I89" s="53">
        <f t="shared" si="4"/>
        <v>1835.5</v>
      </c>
      <c r="J89" s="11"/>
    </row>
    <row r="90" spans="1:10" s="26" customFormat="1" ht="32.25" thickBot="1">
      <c r="A90" s="28">
        <v>77</v>
      </c>
      <c r="B90" s="21">
        <v>133</v>
      </c>
      <c r="C90" s="22" t="s">
        <v>152</v>
      </c>
      <c r="D90" s="22" t="s">
        <v>40</v>
      </c>
      <c r="E90" s="22">
        <v>1</v>
      </c>
      <c r="F90" s="23">
        <v>82</v>
      </c>
      <c r="G90" s="24">
        <f t="shared" si="5"/>
        <v>82</v>
      </c>
      <c r="H90" s="54">
        <v>82</v>
      </c>
      <c r="I90" s="53">
        <f t="shared" si="4"/>
        <v>82</v>
      </c>
      <c r="J90" s="11"/>
    </row>
    <row r="91" spans="1:10" s="26" customFormat="1" ht="32.25" thickBot="1">
      <c r="A91" s="28">
        <v>78</v>
      </c>
      <c r="B91" s="21">
        <v>134</v>
      </c>
      <c r="C91" s="22" t="s">
        <v>153</v>
      </c>
      <c r="D91" s="22" t="s">
        <v>40</v>
      </c>
      <c r="E91" s="22">
        <v>4</v>
      </c>
      <c r="F91" s="23">
        <v>472</v>
      </c>
      <c r="G91" s="24">
        <f t="shared" si="5"/>
        <v>1888</v>
      </c>
      <c r="H91" s="54">
        <v>165</v>
      </c>
      <c r="I91" s="53">
        <f t="shared" si="4"/>
        <v>660</v>
      </c>
      <c r="J91" s="11"/>
    </row>
    <row r="92" spans="1:10" s="26" customFormat="1" ht="16.5" thickBot="1">
      <c r="A92" s="28">
        <v>79</v>
      </c>
      <c r="B92" s="21">
        <v>136</v>
      </c>
      <c r="C92" s="22" t="s">
        <v>155</v>
      </c>
      <c r="D92" s="22" t="s">
        <v>156</v>
      </c>
      <c r="E92" s="22">
        <v>6</v>
      </c>
      <c r="F92" s="23">
        <v>1500</v>
      </c>
      <c r="G92" s="24">
        <f t="shared" si="5"/>
        <v>9000</v>
      </c>
      <c r="H92" s="54">
        <v>215</v>
      </c>
      <c r="I92" s="53">
        <f t="shared" si="4"/>
        <v>1290</v>
      </c>
      <c r="J92" s="11"/>
    </row>
    <row r="93" spans="1:10" s="26" customFormat="1" ht="16.5" thickBot="1">
      <c r="A93" s="28">
        <v>80</v>
      </c>
      <c r="B93" s="21">
        <v>137</v>
      </c>
      <c r="C93" s="22" t="s">
        <v>157</v>
      </c>
      <c r="D93" s="22" t="s">
        <v>40</v>
      </c>
      <c r="E93" s="22">
        <v>1</v>
      </c>
      <c r="F93" s="23">
        <v>3178</v>
      </c>
      <c r="G93" s="24">
        <f t="shared" si="5"/>
        <v>3178</v>
      </c>
      <c r="H93" s="54">
        <v>3106</v>
      </c>
      <c r="I93" s="53">
        <f t="shared" si="4"/>
        <v>3106</v>
      </c>
      <c r="J93" s="11"/>
    </row>
    <row r="94" spans="1:10" s="26" customFormat="1" ht="32.25" thickBot="1">
      <c r="A94" s="28">
        <v>81</v>
      </c>
      <c r="B94" s="21">
        <v>138</v>
      </c>
      <c r="C94" s="22" t="s">
        <v>158</v>
      </c>
      <c r="D94" s="22" t="s">
        <v>40</v>
      </c>
      <c r="E94" s="22">
        <v>3</v>
      </c>
      <c r="F94" s="23">
        <v>205</v>
      </c>
      <c r="G94" s="24">
        <f t="shared" si="5"/>
        <v>615</v>
      </c>
      <c r="H94" s="54">
        <v>205</v>
      </c>
      <c r="I94" s="53">
        <f t="shared" si="4"/>
        <v>615</v>
      </c>
      <c r="J94" s="11"/>
    </row>
    <row r="95" spans="1:10" s="26" customFormat="1" ht="32.25" thickBot="1">
      <c r="A95" s="28">
        <v>82</v>
      </c>
      <c r="B95" s="21">
        <v>140</v>
      </c>
      <c r="C95" s="22" t="s">
        <v>160</v>
      </c>
      <c r="D95" s="22" t="s">
        <v>40</v>
      </c>
      <c r="E95" s="22">
        <v>1</v>
      </c>
      <c r="F95" s="23">
        <v>195</v>
      </c>
      <c r="G95" s="24">
        <f t="shared" si="5"/>
        <v>195</v>
      </c>
      <c r="H95" s="54">
        <v>195</v>
      </c>
      <c r="I95" s="53">
        <f t="shared" si="4"/>
        <v>195</v>
      </c>
      <c r="J95" s="11"/>
    </row>
    <row r="96" spans="1:10" s="26" customFormat="1" ht="16.5" thickBot="1">
      <c r="A96" s="28">
        <v>83</v>
      </c>
      <c r="B96" s="21">
        <v>141</v>
      </c>
      <c r="C96" s="22" t="s">
        <v>161</v>
      </c>
      <c r="D96" s="22" t="s">
        <v>21</v>
      </c>
      <c r="E96" s="22">
        <v>4</v>
      </c>
      <c r="F96" s="23">
        <v>66</v>
      </c>
      <c r="G96" s="24">
        <f t="shared" si="5"/>
        <v>264</v>
      </c>
      <c r="H96" s="54">
        <v>58</v>
      </c>
      <c r="I96" s="53">
        <f t="shared" si="4"/>
        <v>232</v>
      </c>
      <c r="J96" s="11"/>
    </row>
    <row r="97" spans="1:22" s="26" customFormat="1" ht="16.5" thickBot="1">
      <c r="A97" s="28">
        <v>84</v>
      </c>
      <c r="B97" s="21">
        <v>144</v>
      </c>
      <c r="C97" s="22" t="s">
        <v>165</v>
      </c>
      <c r="D97" s="22" t="s">
        <v>21</v>
      </c>
      <c r="E97" s="22">
        <v>4</v>
      </c>
      <c r="F97" s="23">
        <v>238</v>
      </c>
      <c r="G97" s="24">
        <f t="shared" si="5"/>
        <v>952</v>
      </c>
      <c r="H97" s="54">
        <v>210</v>
      </c>
      <c r="I97" s="53">
        <f t="shared" si="4"/>
        <v>840</v>
      </c>
      <c r="J97" s="11"/>
    </row>
    <row r="98" spans="1:22" s="26" customFormat="1" ht="32.25" thickBot="1">
      <c r="A98" s="28">
        <v>85</v>
      </c>
      <c r="B98" s="21">
        <v>145</v>
      </c>
      <c r="C98" s="22" t="s">
        <v>166</v>
      </c>
      <c r="D98" s="22" t="s">
        <v>21</v>
      </c>
      <c r="E98" s="22">
        <v>1</v>
      </c>
      <c r="F98" s="23">
        <v>1710</v>
      </c>
      <c r="G98" s="24">
        <f t="shared" si="5"/>
        <v>1710</v>
      </c>
      <c r="H98" s="54">
        <v>1455</v>
      </c>
      <c r="I98" s="53">
        <f t="shared" si="4"/>
        <v>1455</v>
      </c>
      <c r="J98" s="11"/>
    </row>
    <row r="99" spans="1:22" s="26" customFormat="1" ht="48" thickBot="1">
      <c r="A99" s="28">
        <v>86</v>
      </c>
      <c r="B99" s="21">
        <v>146</v>
      </c>
      <c r="C99" s="22" t="s">
        <v>167</v>
      </c>
      <c r="D99" s="22" t="s">
        <v>16</v>
      </c>
      <c r="E99" s="22">
        <v>3</v>
      </c>
      <c r="F99" s="23">
        <v>271</v>
      </c>
      <c r="G99" s="24">
        <f t="shared" si="5"/>
        <v>813</v>
      </c>
      <c r="H99" s="54">
        <v>258</v>
      </c>
      <c r="I99" s="53">
        <f t="shared" si="4"/>
        <v>774</v>
      </c>
      <c r="J99" s="11"/>
      <c r="T99" s="49"/>
    </row>
    <row r="100" spans="1:22" s="26" customFormat="1" ht="32.25" thickBot="1">
      <c r="A100" s="28">
        <v>87</v>
      </c>
      <c r="B100" s="21">
        <v>147</v>
      </c>
      <c r="C100" s="22" t="s">
        <v>168</v>
      </c>
      <c r="D100" s="22" t="s">
        <v>16</v>
      </c>
      <c r="E100" s="22">
        <v>12</v>
      </c>
      <c r="F100" s="23">
        <v>55</v>
      </c>
      <c r="G100" s="24">
        <f t="shared" si="5"/>
        <v>660</v>
      </c>
      <c r="H100" s="54">
        <v>55</v>
      </c>
      <c r="I100" s="53">
        <f t="shared" si="4"/>
        <v>660</v>
      </c>
      <c r="J100" s="11"/>
      <c r="T100" s="49"/>
    </row>
    <row r="101" spans="1:22" s="26" customFormat="1" ht="32.25" thickBot="1">
      <c r="A101" s="28">
        <v>88</v>
      </c>
      <c r="B101" s="21">
        <v>148</v>
      </c>
      <c r="C101" s="22" t="s">
        <v>169</v>
      </c>
      <c r="D101" s="22" t="s">
        <v>170</v>
      </c>
      <c r="E101" s="22">
        <v>7</v>
      </c>
      <c r="F101" s="23">
        <v>1497</v>
      </c>
      <c r="G101" s="24">
        <f t="shared" si="5"/>
        <v>10479</v>
      </c>
      <c r="H101" s="54">
        <v>1332</v>
      </c>
      <c r="I101" s="53">
        <f t="shared" si="4"/>
        <v>9324</v>
      </c>
      <c r="J101" s="11"/>
      <c r="T101" s="49">
        <f>SUM(I48:I101)</f>
        <v>87383.94</v>
      </c>
      <c r="U101" s="49">
        <f>T101*0.16</f>
        <v>13981.430400000001</v>
      </c>
      <c r="V101" s="49">
        <f>T101+U101</f>
        <v>101365.3704</v>
      </c>
    </row>
    <row r="102" spans="1:22" ht="15.75">
      <c r="C102" s="37"/>
      <c r="D102" s="38"/>
      <c r="E102" s="38"/>
      <c r="F102" s="38"/>
      <c r="G102" s="39">
        <f>SUM(G13:G101)</f>
        <v>169144.5</v>
      </c>
      <c r="H102" s="40"/>
      <c r="I102" s="58">
        <f>SUM(I13:I101)</f>
        <v>141499.91999999998</v>
      </c>
      <c r="J102" s="11"/>
    </row>
    <row r="103" spans="1:22" ht="15.75">
      <c r="C103" s="37"/>
      <c r="D103" s="38"/>
      <c r="E103" s="38"/>
      <c r="F103" s="38"/>
      <c r="G103" s="39">
        <f>G102*0.16</f>
        <v>27063.119999999999</v>
      </c>
      <c r="H103" s="40"/>
      <c r="I103" s="58">
        <f t="shared" ref="I103" si="6">I102*0.16</f>
        <v>22639.9872</v>
      </c>
      <c r="J103" s="11"/>
    </row>
    <row r="104" spans="1:22" ht="15.75">
      <c r="C104" s="37"/>
      <c r="D104" s="38"/>
      <c r="E104" s="38"/>
      <c r="F104" s="38"/>
      <c r="G104" s="39">
        <f>G102+G103</f>
        <v>196207.62</v>
      </c>
      <c r="H104" s="40"/>
      <c r="I104" s="58">
        <f t="shared" ref="I104" si="7">I102+I103</f>
        <v>164139.90719999999</v>
      </c>
      <c r="J104" s="11"/>
    </row>
    <row r="105" spans="1:22" ht="15.75">
      <c r="C105" s="37"/>
      <c r="D105" s="38"/>
      <c r="E105" s="38"/>
      <c r="F105" s="38"/>
    </row>
    <row r="106" spans="1:22" ht="15.75">
      <c r="C106" s="37"/>
      <c r="D106" s="38"/>
      <c r="E106" s="38"/>
      <c r="F106" s="38"/>
      <c r="H106" s="51"/>
      <c r="I106" s="50">
        <f>I13+I14+I15+I16+I17+I18+I19+I20+I21+I22+I23+I24+I25+I26+I27+I28+I29+I30+I31+I32+I33+I34+I35+I36+I37+I38+I39+I40+I41+I42+I43+I44+I45+I46+I48+I49+I50+I51+I52+I53+I54+I55+I56+I57+I58+I59+I60+I61+I62+I63+I64+I65+I66+I67+I68+I69+I70+I71+I72+I73+I74+I75+I76+I77+I78+I79+I80+I81+I82+I83+I84+I85+I86+I87+I88+I89+I90+I91+I92+I93+I94+I95+I96+I97+I98+I99+I100+I101</f>
        <v>141499.91999999998</v>
      </c>
      <c r="J106" s="51"/>
    </row>
    <row r="107" spans="1:22" ht="15.75">
      <c r="C107" s="37"/>
      <c r="D107" s="38"/>
      <c r="E107" s="38"/>
      <c r="F107" s="38"/>
      <c r="H107" s="51"/>
      <c r="I107" s="50">
        <f>I106*0.16</f>
        <v>22639.9872</v>
      </c>
      <c r="J107" s="51"/>
    </row>
    <row r="108" spans="1:22" ht="15.75">
      <c r="C108" s="37"/>
      <c r="D108" s="38"/>
      <c r="E108" s="38"/>
      <c r="F108" s="38"/>
      <c r="H108" s="51"/>
      <c r="I108" s="50">
        <f>I106+I107</f>
        <v>164139.90719999999</v>
      </c>
      <c r="J108" s="51"/>
    </row>
    <row r="109" spans="1:22" ht="15.75">
      <c r="C109" s="37"/>
      <c r="D109" s="38"/>
      <c r="E109" s="38"/>
      <c r="F109" s="38"/>
    </row>
    <row r="110" spans="1:22" ht="15.75">
      <c r="C110" s="37"/>
      <c r="D110" s="38"/>
      <c r="E110" s="38"/>
      <c r="F110" s="38"/>
    </row>
    <row r="111" spans="1:22" ht="15.75">
      <c r="C111" s="37"/>
      <c r="D111" s="38"/>
      <c r="E111" s="38"/>
      <c r="F111" s="38"/>
    </row>
    <row r="112" spans="1:22" ht="15.75">
      <c r="C112" s="37"/>
      <c r="D112" s="38"/>
      <c r="E112" s="38"/>
      <c r="F112" s="38"/>
    </row>
    <row r="113" spans="3:6" ht="15.75">
      <c r="C113" s="37"/>
      <c r="D113" s="38"/>
      <c r="E113" s="38"/>
      <c r="F113" s="38"/>
    </row>
    <row r="114" spans="3:6" ht="15.75">
      <c r="C114" s="37"/>
      <c r="D114" s="38"/>
      <c r="E114" s="38"/>
      <c r="F114" s="38"/>
    </row>
    <row r="115" spans="3:6" ht="15.75">
      <c r="C115" s="37"/>
      <c r="D115" s="38"/>
      <c r="E115" s="38"/>
      <c r="F115" s="38"/>
    </row>
    <row r="116" spans="3:6" ht="15.75">
      <c r="C116" s="37"/>
      <c r="D116" s="38"/>
      <c r="E116" s="38"/>
      <c r="F116" s="38"/>
    </row>
    <row r="117" spans="3:6" ht="15.75">
      <c r="C117" s="37"/>
      <c r="D117" s="38"/>
      <c r="E117" s="38"/>
      <c r="F117" s="38"/>
    </row>
    <row r="118" spans="3:6" ht="15.75">
      <c r="C118" s="37"/>
      <c r="D118" s="38"/>
      <c r="E118" s="38"/>
      <c r="F118" s="38"/>
    </row>
    <row r="119" spans="3:6" ht="15.75">
      <c r="C119" s="37"/>
      <c r="D119" s="38"/>
      <c r="E119" s="38"/>
      <c r="F119" s="38"/>
    </row>
    <row r="120" spans="3:6" ht="15.75">
      <c r="C120" s="37"/>
      <c r="D120" s="38"/>
      <c r="E120" s="38"/>
      <c r="F120" s="38"/>
    </row>
    <row r="121" spans="3:6" ht="15.75">
      <c r="C121" s="37"/>
      <c r="D121" s="38"/>
      <c r="E121" s="38"/>
      <c r="F121" s="38"/>
    </row>
    <row r="122" spans="3:6" ht="15.75">
      <c r="C122" s="37"/>
      <c r="D122" s="38"/>
      <c r="E122" s="38"/>
      <c r="F122" s="38"/>
    </row>
    <row r="123" spans="3:6" ht="15.75">
      <c r="C123" s="37"/>
      <c r="D123" s="38"/>
      <c r="E123" s="38"/>
      <c r="F123" s="38"/>
    </row>
    <row r="124" spans="3:6" ht="15.75">
      <c r="C124" s="37"/>
      <c r="D124" s="38"/>
      <c r="E124" s="38"/>
      <c r="F124" s="38"/>
    </row>
  </sheetData>
  <sheetProtection formatCells="0" formatColumns="0" formatRows="0" insertColumns="0" insertRows="0" insertHyperlinks="0" deleteColumns="0" deleteRows="0" sort="0" autoFilter="0" pivotTables="0"/>
  <mergeCells count="6">
    <mergeCell ref="H10:I10"/>
    <mergeCell ref="B1:S4"/>
    <mergeCell ref="C5:I5"/>
    <mergeCell ref="E6:J6"/>
    <mergeCell ref="E7:J7"/>
    <mergeCell ref="B9:S9"/>
  </mergeCells>
  <conditionalFormatting sqref="C1:C1048576">
    <cfRule type="duplicateValues" dxfId="1" priority="1"/>
  </conditionalFormatting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61"/>
  <sheetViews>
    <sheetView topLeftCell="A20" zoomScale="110" zoomScaleNormal="110" workbookViewId="0">
      <selection activeCell="H24" sqref="H24:H38"/>
    </sheetView>
  </sheetViews>
  <sheetFormatPr baseColWidth="10" defaultRowHeight="9"/>
  <cols>
    <col min="1" max="1" width="8.140625" style="1" customWidth="1"/>
    <col min="2" max="2" width="47.140625" style="42" customWidth="1"/>
    <col min="3" max="3" width="12.140625" style="1" customWidth="1"/>
    <col min="4" max="4" width="12.85546875" style="1" customWidth="1"/>
    <col min="5" max="5" width="12.85546875" style="1" hidden="1" customWidth="1"/>
    <col min="6" max="6" width="13.5703125" style="1" hidden="1" customWidth="1"/>
    <col min="7" max="7" width="12.42578125" style="41" customWidth="1"/>
    <col min="8" max="8" width="12.140625" style="1" customWidth="1"/>
    <col min="9" max="9" width="3.7109375" style="1" customWidth="1"/>
    <col min="10" max="10" width="14.7109375" style="1" hidden="1" customWidth="1"/>
    <col min="11" max="11" width="9.7109375" style="1" hidden="1" customWidth="1"/>
    <col min="12" max="12" width="3.7109375" style="1" hidden="1" customWidth="1"/>
    <col min="13" max="13" width="6" style="1" hidden="1" customWidth="1"/>
    <col min="14" max="14" width="5.140625" style="1" hidden="1" customWidth="1"/>
    <col min="15" max="15" width="6.42578125" style="1" hidden="1" customWidth="1"/>
    <col min="16" max="16" width="7.7109375" style="1" hidden="1" customWidth="1"/>
    <col min="17" max="17" width="7.42578125" style="1" hidden="1" customWidth="1"/>
    <col min="18" max="18" width="7.85546875" style="1" hidden="1" customWidth="1"/>
    <col min="19" max="16384" width="11.42578125" style="1"/>
  </cols>
  <sheetData>
    <row r="1" spans="1:18" ht="12.75" customHeight="1">
      <c r="A1" s="76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</row>
    <row r="2" spans="1:18" ht="9" customHeight="1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</row>
    <row r="3" spans="1:18" ht="9" customHeight="1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</row>
    <row r="4" spans="1:18" ht="53.25" customHeight="1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</row>
    <row r="5" spans="1:18" ht="12">
      <c r="A5" s="2"/>
      <c r="B5" s="78" t="s">
        <v>1</v>
      </c>
      <c r="C5" s="78"/>
      <c r="D5" s="78"/>
      <c r="E5" s="78"/>
      <c r="F5" s="78"/>
      <c r="G5" s="78"/>
      <c r="H5" s="78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35.1" customHeight="1">
      <c r="A6" s="2"/>
      <c r="B6" s="3" t="s">
        <v>2</v>
      </c>
      <c r="C6" s="4"/>
      <c r="D6" s="79"/>
      <c r="E6" s="79"/>
      <c r="F6" s="79"/>
      <c r="G6" s="79"/>
      <c r="H6" s="79"/>
      <c r="I6" s="79"/>
      <c r="J6" s="5"/>
      <c r="K6" s="5"/>
      <c r="L6" s="5"/>
      <c r="M6" s="5"/>
      <c r="N6" s="5"/>
      <c r="O6" s="5"/>
      <c r="P6" s="5"/>
      <c r="Q6" s="5"/>
      <c r="R6" s="2"/>
    </row>
    <row r="7" spans="1:18" ht="35.1" customHeight="1">
      <c r="A7" s="2"/>
      <c r="B7" s="3" t="s">
        <v>3</v>
      </c>
      <c r="C7" s="4"/>
      <c r="D7" s="80"/>
      <c r="E7" s="80"/>
      <c r="F7" s="81"/>
      <c r="G7" s="81"/>
      <c r="H7" s="81"/>
      <c r="I7" s="81"/>
      <c r="J7" s="6"/>
      <c r="K7" s="6"/>
      <c r="L7" s="6"/>
      <c r="M7" s="6"/>
      <c r="N7" s="6"/>
      <c r="O7" s="6"/>
      <c r="P7" s="6"/>
      <c r="Q7" s="6"/>
      <c r="R7" s="2"/>
    </row>
    <row r="8" spans="1:18">
      <c r="A8" s="2"/>
      <c r="B8" s="7"/>
      <c r="C8" s="2"/>
      <c r="D8" s="2"/>
      <c r="E8" s="2"/>
      <c r="F8" s="2"/>
      <c r="G8" s="8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16.5" thickBot="1">
      <c r="A9" s="82" t="s">
        <v>4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</row>
    <row r="10" spans="1:18" ht="16.5" thickBot="1">
      <c r="A10" s="9"/>
      <c r="B10" s="10"/>
      <c r="C10" s="9"/>
      <c r="D10" s="9"/>
      <c r="E10" s="9"/>
      <c r="F10" s="9"/>
      <c r="G10" s="83" t="s">
        <v>7</v>
      </c>
      <c r="H10" s="84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18" s="15" customFormat="1" ht="25.5">
      <c r="A11" s="11"/>
      <c r="B11" s="12" t="s">
        <v>8</v>
      </c>
      <c r="C11" s="12" t="s">
        <v>9</v>
      </c>
      <c r="D11" s="12" t="s">
        <v>10</v>
      </c>
      <c r="E11" s="13" t="s">
        <v>11</v>
      </c>
      <c r="F11" s="13" t="s">
        <v>12</v>
      </c>
      <c r="G11" s="14" t="s">
        <v>11</v>
      </c>
      <c r="H11" s="14" t="s">
        <v>12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</row>
    <row r="12" spans="1:18" ht="13.5" thickBot="1">
      <c r="A12" s="16"/>
      <c r="B12" s="17"/>
      <c r="C12" s="18"/>
      <c r="D12" s="18"/>
      <c r="E12" s="18"/>
      <c r="F12" s="18"/>
      <c r="G12" s="19"/>
      <c r="H12" s="20"/>
      <c r="I12" s="11"/>
      <c r="J12" s="2"/>
      <c r="K12" s="2"/>
      <c r="L12" s="2"/>
      <c r="M12" s="2"/>
      <c r="N12" s="2"/>
      <c r="O12" s="2"/>
      <c r="P12" s="2"/>
      <c r="Q12" s="2"/>
      <c r="R12" s="2"/>
    </row>
    <row r="13" spans="1:18" s="28" customFormat="1" ht="32.25" thickBot="1">
      <c r="A13" s="21">
        <v>5</v>
      </c>
      <c r="B13" s="22" t="s">
        <v>18</v>
      </c>
      <c r="C13" s="22" t="s">
        <v>14</v>
      </c>
      <c r="D13" s="22">
        <v>2</v>
      </c>
      <c r="E13" s="23">
        <v>375</v>
      </c>
      <c r="F13" s="24">
        <f t="shared" ref="F13:F21" si="0">D13*E13</f>
        <v>750</v>
      </c>
      <c r="G13" s="45">
        <v>318.3</v>
      </c>
      <c r="H13" s="45">
        <f t="shared" ref="H13:H22" si="1">G13*D13</f>
        <v>636.6</v>
      </c>
      <c r="I13" s="11"/>
      <c r="J13" s="27"/>
      <c r="K13" s="27"/>
      <c r="L13" s="27"/>
      <c r="M13" s="27"/>
      <c r="N13" s="27"/>
      <c r="O13" s="27"/>
      <c r="P13" s="27"/>
      <c r="Q13" s="27"/>
      <c r="R13" s="27"/>
    </row>
    <row r="14" spans="1:18" s="28" customFormat="1" ht="32.25" thickBot="1">
      <c r="A14" s="21">
        <v>9</v>
      </c>
      <c r="B14" s="22" t="s">
        <v>23</v>
      </c>
      <c r="C14" s="22" t="s">
        <v>16</v>
      </c>
      <c r="D14" s="22">
        <v>21</v>
      </c>
      <c r="E14" s="23">
        <v>302</v>
      </c>
      <c r="F14" s="24">
        <f t="shared" si="0"/>
        <v>6342</v>
      </c>
      <c r="G14" s="45">
        <v>124.5</v>
      </c>
      <c r="H14" s="45">
        <f t="shared" si="1"/>
        <v>2614.5</v>
      </c>
      <c r="I14" s="11"/>
      <c r="J14" s="27"/>
      <c r="K14" s="27"/>
      <c r="L14" s="27"/>
      <c r="M14" s="27"/>
      <c r="N14" s="27"/>
      <c r="O14" s="27"/>
      <c r="P14" s="27"/>
      <c r="Q14" s="27"/>
      <c r="R14" s="27"/>
    </row>
    <row r="15" spans="1:18" s="28" customFormat="1" ht="48" thickBot="1">
      <c r="A15" s="21">
        <v>15</v>
      </c>
      <c r="B15" s="22" t="s">
        <v>30</v>
      </c>
      <c r="C15" s="22" t="s">
        <v>31</v>
      </c>
      <c r="D15" s="22">
        <v>6</v>
      </c>
      <c r="E15" s="23">
        <v>666</v>
      </c>
      <c r="F15" s="24">
        <f t="shared" si="0"/>
        <v>3996</v>
      </c>
      <c r="G15" s="45">
        <v>560.4</v>
      </c>
      <c r="H15" s="45">
        <f t="shared" si="1"/>
        <v>3362.3999999999996</v>
      </c>
      <c r="I15" s="11"/>
      <c r="J15" s="27"/>
      <c r="K15" s="27"/>
      <c r="L15" s="27"/>
      <c r="M15" s="27"/>
      <c r="N15" s="27"/>
      <c r="O15" s="27"/>
      <c r="P15" s="27"/>
      <c r="Q15" s="27"/>
      <c r="R15" s="27"/>
    </row>
    <row r="16" spans="1:18" s="26" customFormat="1" ht="31.5" customHeight="1" thickBot="1">
      <c r="A16" s="21">
        <v>31</v>
      </c>
      <c r="B16" s="22" t="s">
        <v>48</v>
      </c>
      <c r="C16" s="22" t="s">
        <v>40</v>
      </c>
      <c r="D16" s="22">
        <v>1</v>
      </c>
      <c r="E16" s="23">
        <v>1013</v>
      </c>
      <c r="F16" s="24">
        <f t="shared" si="0"/>
        <v>1013</v>
      </c>
      <c r="G16" s="45">
        <v>959.4</v>
      </c>
      <c r="H16" s="45">
        <f t="shared" si="1"/>
        <v>959.4</v>
      </c>
      <c r="I16" s="11"/>
    </row>
    <row r="17" spans="1:19" s="26" customFormat="1" ht="32.25" thickBot="1">
      <c r="A17" s="21">
        <v>32</v>
      </c>
      <c r="B17" s="22" t="s">
        <v>49</v>
      </c>
      <c r="C17" s="22" t="s">
        <v>40</v>
      </c>
      <c r="D17" s="22">
        <v>1</v>
      </c>
      <c r="E17" s="23">
        <v>1917</v>
      </c>
      <c r="F17" s="24">
        <f t="shared" si="0"/>
        <v>1917</v>
      </c>
      <c r="G17" s="45">
        <v>1815</v>
      </c>
      <c r="H17" s="45">
        <f t="shared" si="1"/>
        <v>1815</v>
      </c>
      <c r="I17" s="11"/>
    </row>
    <row r="18" spans="1:19" s="26" customFormat="1" ht="48" thickBot="1">
      <c r="A18" s="21">
        <v>33</v>
      </c>
      <c r="B18" s="22" t="s">
        <v>50</v>
      </c>
      <c r="C18" s="22" t="s">
        <v>16</v>
      </c>
      <c r="D18" s="22">
        <v>2</v>
      </c>
      <c r="E18" s="23">
        <v>1040</v>
      </c>
      <c r="F18" s="24">
        <f t="shared" si="0"/>
        <v>2080</v>
      </c>
      <c r="G18" s="46">
        <v>1262</v>
      </c>
      <c r="H18" s="46">
        <f t="shared" si="1"/>
        <v>2524</v>
      </c>
      <c r="I18" s="11"/>
    </row>
    <row r="19" spans="1:19" s="26" customFormat="1" ht="35.25" customHeight="1" thickBot="1">
      <c r="A19" s="21">
        <v>34</v>
      </c>
      <c r="B19" s="22" t="s">
        <v>51</v>
      </c>
      <c r="C19" s="22" t="s">
        <v>16</v>
      </c>
      <c r="D19" s="22">
        <v>2</v>
      </c>
      <c r="E19" s="23">
        <v>352</v>
      </c>
      <c r="F19" s="24">
        <f t="shared" si="0"/>
        <v>704</v>
      </c>
      <c r="G19" s="45">
        <v>297.39999999999998</v>
      </c>
      <c r="H19" s="45">
        <f t="shared" si="1"/>
        <v>594.79999999999995</v>
      </c>
      <c r="I19" s="11"/>
    </row>
    <row r="20" spans="1:19" s="26" customFormat="1" ht="32.25" thickBot="1">
      <c r="A20" s="21">
        <v>58</v>
      </c>
      <c r="B20" s="22" t="s">
        <v>76</v>
      </c>
      <c r="C20" s="22" t="s">
        <v>25</v>
      </c>
      <c r="D20" s="22">
        <v>6</v>
      </c>
      <c r="E20" s="23">
        <v>190</v>
      </c>
      <c r="F20" s="24">
        <f t="shared" si="0"/>
        <v>1140</v>
      </c>
      <c r="G20" s="45">
        <v>177</v>
      </c>
      <c r="H20" s="45">
        <f t="shared" si="1"/>
        <v>1062</v>
      </c>
      <c r="I20" s="11"/>
    </row>
    <row r="21" spans="1:19" s="26" customFormat="1" ht="32.25" thickBot="1">
      <c r="A21" s="21">
        <v>61</v>
      </c>
      <c r="B21" s="22" t="s">
        <v>79</v>
      </c>
      <c r="C21" s="22" t="s">
        <v>25</v>
      </c>
      <c r="D21" s="22">
        <v>16</v>
      </c>
      <c r="E21" s="23">
        <v>100</v>
      </c>
      <c r="F21" s="24">
        <f t="shared" si="0"/>
        <v>1600</v>
      </c>
      <c r="G21" s="45">
        <v>93.5</v>
      </c>
      <c r="H21" s="45">
        <f t="shared" si="1"/>
        <v>1496</v>
      </c>
      <c r="I21" s="11"/>
    </row>
    <row r="22" spans="1:19" s="26" customFormat="1" ht="16.5" thickBot="1">
      <c r="A22" s="21">
        <v>76</v>
      </c>
      <c r="B22" s="22" t="s">
        <v>94</v>
      </c>
      <c r="C22" s="22" t="s">
        <v>25</v>
      </c>
      <c r="D22" s="22">
        <v>4</v>
      </c>
      <c r="E22" s="23">
        <v>76</v>
      </c>
      <c r="F22" s="24">
        <f t="shared" ref="F22:F33" si="2">D22*E22</f>
        <v>304</v>
      </c>
      <c r="G22" s="45">
        <v>48.5</v>
      </c>
      <c r="H22" s="45">
        <f t="shared" si="1"/>
        <v>194</v>
      </c>
      <c r="I22" s="11"/>
      <c r="S22" s="49" t="e">
        <f>#REF!+#REF!</f>
        <v>#REF!</v>
      </c>
    </row>
    <row r="23" spans="1:19" s="36" customFormat="1" ht="16.5" thickBot="1">
      <c r="A23" s="31"/>
      <c r="B23" s="32"/>
      <c r="C23" s="32"/>
      <c r="D23" s="32"/>
      <c r="E23" s="33"/>
      <c r="F23" s="34"/>
      <c r="G23" s="33"/>
      <c r="H23" s="33"/>
      <c r="I23" s="35"/>
    </row>
    <row r="24" spans="1:19" s="26" customFormat="1" ht="16.5" thickBot="1">
      <c r="A24" s="21">
        <v>78</v>
      </c>
      <c r="B24" s="22" t="s">
        <v>96</v>
      </c>
      <c r="C24" s="22" t="s">
        <v>40</v>
      </c>
      <c r="D24" s="22">
        <v>1</v>
      </c>
      <c r="E24" s="23">
        <v>1587.5</v>
      </c>
      <c r="F24" s="24">
        <f t="shared" si="2"/>
        <v>1587.5</v>
      </c>
      <c r="G24" s="45">
        <v>1579.3</v>
      </c>
      <c r="H24" s="45">
        <f t="shared" ref="H24:H38" si="3">G24*D24</f>
        <v>1579.3</v>
      </c>
      <c r="I24" s="11"/>
    </row>
    <row r="25" spans="1:19" s="26" customFormat="1" ht="32.25" thickBot="1">
      <c r="A25" s="21">
        <v>84</v>
      </c>
      <c r="B25" s="22" t="s">
        <v>102</v>
      </c>
      <c r="C25" s="22" t="s">
        <v>16</v>
      </c>
      <c r="D25" s="22">
        <v>7</v>
      </c>
      <c r="E25" s="23">
        <v>238</v>
      </c>
      <c r="F25" s="24">
        <f t="shared" si="2"/>
        <v>1666</v>
      </c>
      <c r="G25" s="45">
        <v>150</v>
      </c>
      <c r="H25" s="45">
        <f t="shared" si="3"/>
        <v>1050</v>
      </c>
      <c r="I25" s="11"/>
    </row>
    <row r="26" spans="1:19" s="26" customFormat="1" ht="16.5" thickBot="1">
      <c r="A26" s="21">
        <v>88</v>
      </c>
      <c r="B26" s="22" t="s">
        <v>106</v>
      </c>
      <c r="C26" s="22" t="s">
        <v>25</v>
      </c>
      <c r="D26" s="22">
        <v>32</v>
      </c>
      <c r="E26" s="23">
        <v>30</v>
      </c>
      <c r="F26" s="24">
        <f t="shared" si="2"/>
        <v>960</v>
      </c>
      <c r="G26" s="45">
        <v>23.4</v>
      </c>
      <c r="H26" s="45">
        <f t="shared" si="3"/>
        <v>748.8</v>
      </c>
      <c r="I26" s="11"/>
    </row>
    <row r="27" spans="1:19" s="26" customFormat="1" ht="16.5" thickBot="1">
      <c r="A27" s="21">
        <v>101</v>
      </c>
      <c r="B27" s="22" t="s">
        <v>119</v>
      </c>
      <c r="C27" s="22" t="s">
        <v>31</v>
      </c>
      <c r="D27" s="22">
        <v>3</v>
      </c>
      <c r="E27" s="23">
        <v>638</v>
      </c>
      <c r="F27" s="24">
        <f t="shared" si="2"/>
        <v>1914</v>
      </c>
      <c r="G27" s="46">
        <v>680</v>
      </c>
      <c r="H27" s="46">
        <f t="shared" si="3"/>
        <v>2040</v>
      </c>
      <c r="I27" s="11"/>
    </row>
    <row r="28" spans="1:19" s="26" customFormat="1" ht="16.5" thickBot="1">
      <c r="A28" s="21">
        <v>103</v>
      </c>
      <c r="B28" s="22" t="s">
        <v>121</v>
      </c>
      <c r="C28" s="22" t="s">
        <v>25</v>
      </c>
      <c r="D28" s="22">
        <v>8</v>
      </c>
      <c r="E28" s="23">
        <v>60.5</v>
      </c>
      <c r="F28" s="24">
        <f t="shared" si="2"/>
        <v>484</v>
      </c>
      <c r="G28" s="45">
        <v>55</v>
      </c>
      <c r="H28" s="45">
        <f t="shared" si="3"/>
        <v>440</v>
      </c>
      <c r="I28" s="11"/>
    </row>
    <row r="29" spans="1:19" s="26" customFormat="1" ht="32.25" thickBot="1">
      <c r="A29" s="21">
        <v>108</v>
      </c>
      <c r="B29" s="22" t="s">
        <v>126</v>
      </c>
      <c r="C29" s="22" t="s">
        <v>25</v>
      </c>
      <c r="D29" s="22">
        <v>8</v>
      </c>
      <c r="E29" s="23">
        <v>61.7</v>
      </c>
      <c r="F29" s="24">
        <f t="shared" si="2"/>
        <v>493.6</v>
      </c>
      <c r="G29" s="45">
        <v>56.5</v>
      </c>
      <c r="H29" s="45">
        <f t="shared" si="3"/>
        <v>452</v>
      </c>
      <c r="I29" s="11"/>
    </row>
    <row r="30" spans="1:19" s="26" customFormat="1" ht="32.25" thickBot="1">
      <c r="A30" s="21">
        <v>109</v>
      </c>
      <c r="B30" s="22" t="s">
        <v>127</v>
      </c>
      <c r="C30" s="22" t="s">
        <v>25</v>
      </c>
      <c r="D30" s="22">
        <v>12</v>
      </c>
      <c r="E30" s="23">
        <v>82.7</v>
      </c>
      <c r="F30" s="24">
        <f t="shared" si="2"/>
        <v>992.40000000000009</v>
      </c>
      <c r="G30" s="45">
        <v>75.8</v>
      </c>
      <c r="H30" s="45">
        <f t="shared" si="3"/>
        <v>909.59999999999991</v>
      </c>
      <c r="I30" s="11"/>
    </row>
    <row r="31" spans="1:19" s="26" customFormat="1" ht="16.5" thickBot="1">
      <c r="A31" s="21">
        <v>120</v>
      </c>
      <c r="B31" s="22" t="s">
        <v>139</v>
      </c>
      <c r="C31" s="22" t="s">
        <v>25</v>
      </c>
      <c r="D31" s="22">
        <v>100</v>
      </c>
      <c r="E31" s="23">
        <v>4.5</v>
      </c>
      <c r="F31" s="24">
        <f t="shared" si="2"/>
        <v>450</v>
      </c>
      <c r="G31" s="45">
        <v>3.65</v>
      </c>
      <c r="H31" s="45">
        <f t="shared" si="3"/>
        <v>365</v>
      </c>
      <c r="I31" s="11"/>
    </row>
    <row r="32" spans="1:19" s="26" customFormat="1" ht="16.5" thickBot="1">
      <c r="A32" s="21">
        <v>121</v>
      </c>
      <c r="B32" s="22" t="s">
        <v>140</v>
      </c>
      <c r="C32" s="22" t="s">
        <v>25</v>
      </c>
      <c r="D32" s="22">
        <v>4</v>
      </c>
      <c r="E32" s="23">
        <v>60</v>
      </c>
      <c r="F32" s="24">
        <f t="shared" si="2"/>
        <v>240</v>
      </c>
      <c r="G32" s="45">
        <v>55</v>
      </c>
      <c r="H32" s="45">
        <f t="shared" si="3"/>
        <v>220</v>
      </c>
      <c r="I32" s="11"/>
    </row>
    <row r="33" spans="1:9" s="26" customFormat="1" ht="16.5" thickBot="1">
      <c r="A33" s="21">
        <v>122</v>
      </c>
      <c r="B33" s="22" t="s">
        <v>141</v>
      </c>
      <c r="C33" s="22" t="s">
        <v>25</v>
      </c>
      <c r="D33" s="22">
        <v>4</v>
      </c>
      <c r="E33" s="23">
        <v>100</v>
      </c>
      <c r="F33" s="24">
        <f t="shared" si="2"/>
        <v>400</v>
      </c>
      <c r="G33" s="45">
        <v>70</v>
      </c>
      <c r="H33" s="45">
        <f t="shared" si="3"/>
        <v>280</v>
      </c>
      <c r="I33" s="11"/>
    </row>
    <row r="34" spans="1:9" s="26" customFormat="1" ht="16.5" thickBot="1">
      <c r="A34" s="21">
        <v>129</v>
      </c>
      <c r="B34" s="22" t="s">
        <v>148</v>
      </c>
      <c r="C34" s="22" t="s">
        <v>40</v>
      </c>
      <c r="D34" s="22">
        <v>2</v>
      </c>
      <c r="E34" s="23">
        <v>454</v>
      </c>
      <c r="F34" s="24">
        <f t="shared" ref="F34:F38" si="4">D34*E34</f>
        <v>908</v>
      </c>
      <c r="G34" s="45">
        <v>354.1</v>
      </c>
      <c r="H34" s="45">
        <f t="shared" si="3"/>
        <v>708.2</v>
      </c>
      <c r="I34" s="11"/>
    </row>
    <row r="35" spans="1:9" s="26" customFormat="1" ht="32.25" thickBot="1">
      <c r="A35" s="21">
        <v>132</v>
      </c>
      <c r="B35" s="22" t="s">
        <v>151</v>
      </c>
      <c r="C35" s="22" t="s">
        <v>40</v>
      </c>
      <c r="D35" s="22">
        <v>1</v>
      </c>
      <c r="E35" s="23">
        <v>1428.5</v>
      </c>
      <c r="F35" s="24">
        <f t="shared" si="4"/>
        <v>1428.5</v>
      </c>
      <c r="G35" s="45">
        <v>1234.3</v>
      </c>
      <c r="H35" s="45">
        <f t="shared" si="3"/>
        <v>1234.3</v>
      </c>
      <c r="I35" s="11"/>
    </row>
    <row r="36" spans="1:9" s="26" customFormat="1" ht="16.5" thickBot="1">
      <c r="A36" s="21">
        <v>139</v>
      </c>
      <c r="B36" s="22" t="s">
        <v>159</v>
      </c>
      <c r="C36" s="22" t="s">
        <v>40</v>
      </c>
      <c r="D36" s="22">
        <v>1</v>
      </c>
      <c r="E36" s="23">
        <v>45</v>
      </c>
      <c r="F36" s="24">
        <f t="shared" si="4"/>
        <v>45</v>
      </c>
      <c r="G36" s="45">
        <v>37.200000000000003</v>
      </c>
      <c r="H36" s="45">
        <f t="shared" si="3"/>
        <v>37.200000000000003</v>
      </c>
      <c r="I36" s="11"/>
    </row>
    <row r="37" spans="1:9" s="26" customFormat="1" ht="32.25" thickBot="1">
      <c r="A37" s="21">
        <v>142</v>
      </c>
      <c r="B37" s="22" t="s">
        <v>162</v>
      </c>
      <c r="C37" s="22" t="s">
        <v>163</v>
      </c>
      <c r="D37" s="22">
        <v>1</v>
      </c>
      <c r="E37" s="23">
        <v>1280</v>
      </c>
      <c r="F37" s="24">
        <f t="shared" si="4"/>
        <v>1280</v>
      </c>
      <c r="G37" s="45">
        <v>900</v>
      </c>
      <c r="H37" s="45">
        <f t="shared" si="3"/>
        <v>900</v>
      </c>
      <c r="I37" s="11"/>
    </row>
    <row r="38" spans="1:9" s="26" customFormat="1" ht="32.25" thickBot="1">
      <c r="A38" s="21">
        <v>143</v>
      </c>
      <c r="B38" s="22" t="s">
        <v>164</v>
      </c>
      <c r="C38" s="22" t="s">
        <v>16</v>
      </c>
      <c r="D38" s="22">
        <v>9</v>
      </c>
      <c r="E38" s="23">
        <v>238</v>
      </c>
      <c r="F38" s="24">
        <f t="shared" si="4"/>
        <v>2142</v>
      </c>
      <c r="G38" s="45">
        <v>150</v>
      </c>
      <c r="H38" s="45">
        <f t="shared" si="3"/>
        <v>1350</v>
      </c>
      <c r="I38" s="11"/>
    </row>
    <row r="39" spans="1:9" ht="15.75">
      <c r="B39" s="37"/>
      <c r="C39" s="38"/>
      <c r="D39" s="38"/>
      <c r="E39" s="38"/>
      <c r="F39" s="39">
        <f>SUM(F13:F38)</f>
        <v>34837</v>
      </c>
      <c r="G39" s="40"/>
      <c r="H39" s="39">
        <f>SUM(H13:H38)</f>
        <v>27573.1</v>
      </c>
      <c r="I39" s="11"/>
    </row>
    <row r="40" spans="1:9" ht="15.75">
      <c r="B40" s="37"/>
      <c r="C40" s="38"/>
      <c r="D40" s="38"/>
      <c r="E40" s="38"/>
      <c r="F40" s="39">
        <f>F39*0.16</f>
        <v>5573.92</v>
      </c>
      <c r="G40" s="40"/>
      <c r="H40" s="39">
        <f t="shared" ref="H40" si="5">H39*0.16</f>
        <v>4411.6959999999999</v>
      </c>
      <c r="I40" s="11"/>
    </row>
    <row r="41" spans="1:9" ht="15.75">
      <c r="B41" s="37"/>
      <c r="C41" s="38"/>
      <c r="D41" s="38"/>
      <c r="E41" s="38"/>
      <c r="F41" s="39">
        <f>F39+F40</f>
        <v>40410.92</v>
      </c>
      <c r="G41" s="40"/>
      <c r="H41" s="39">
        <f t="shared" ref="H41" si="6">H39+H40</f>
        <v>31984.795999999998</v>
      </c>
      <c r="I41" s="11"/>
    </row>
    <row r="42" spans="1:9" ht="15.75">
      <c r="B42" s="37"/>
      <c r="C42" s="38"/>
      <c r="D42" s="38"/>
      <c r="E42" s="38"/>
    </row>
    <row r="43" spans="1:9" ht="15.75">
      <c r="B43" s="37"/>
      <c r="C43" s="38"/>
      <c r="D43" s="38"/>
      <c r="E43" s="38"/>
      <c r="G43" s="52"/>
      <c r="H43" s="50">
        <f>H13+H14+H15+H16+H17+H18+H19+H20+H21+H22+H24+H25+H26+H27+H28+H29+H30+H31+H32+H33+H34+H35+H36+H37+H38</f>
        <v>27573.1</v>
      </c>
      <c r="I43" s="51"/>
    </row>
    <row r="44" spans="1:9" ht="15.75">
      <c r="B44" s="37"/>
      <c r="C44" s="38"/>
      <c r="D44" s="38"/>
      <c r="E44" s="38"/>
      <c r="G44" s="52"/>
      <c r="H44" s="50">
        <f>H43*0.16</f>
        <v>4411.6959999999999</v>
      </c>
      <c r="I44" s="51"/>
    </row>
    <row r="45" spans="1:9" ht="15.75">
      <c r="B45" s="37"/>
      <c r="C45" s="38"/>
      <c r="D45" s="38"/>
      <c r="E45" s="38"/>
      <c r="G45" s="52"/>
      <c r="H45" s="50">
        <f>H43+H44</f>
        <v>31984.795999999998</v>
      </c>
      <c r="I45" s="51"/>
    </row>
    <row r="46" spans="1:9" ht="15.75">
      <c r="B46" s="37"/>
      <c r="C46" s="38"/>
      <c r="D46" s="38"/>
      <c r="E46" s="38"/>
    </row>
    <row r="47" spans="1:9" ht="15.75">
      <c r="B47" s="37"/>
      <c r="C47" s="38"/>
      <c r="D47" s="38"/>
      <c r="E47" s="38"/>
    </row>
    <row r="48" spans="1:9" ht="15.75">
      <c r="B48" s="37"/>
      <c r="C48" s="38"/>
      <c r="D48" s="38"/>
      <c r="E48" s="38"/>
    </row>
    <row r="49" spans="2:5" ht="15.75">
      <c r="B49" s="37"/>
      <c r="C49" s="38"/>
      <c r="D49" s="38"/>
      <c r="E49" s="38"/>
    </row>
    <row r="50" spans="2:5" ht="15.75">
      <c r="B50" s="37"/>
      <c r="C50" s="38"/>
      <c r="D50" s="38"/>
      <c r="E50" s="38"/>
    </row>
    <row r="51" spans="2:5" ht="15.75">
      <c r="B51" s="37"/>
      <c r="C51" s="38"/>
      <c r="D51" s="38"/>
      <c r="E51" s="38"/>
    </row>
    <row r="52" spans="2:5" ht="15.75">
      <c r="B52" s="37"/>
      <c r="C52" s="38"/>
      <c r="D52" s="38"/>
      <c r="E52" s="38"/>
    </row>
    <row r="53" spans="2:5" ht="15.75">
      <c r="B53" s="37"/>
      <c r="C53" s="38"/>
      <c r="D53" s="38"/>
      <c r="E53" s="38"/>
    </row>
    <row r="54" spans="2:5" ht="15.75">
      <c r="B54" s="37"/>
      <c r="C54" s="38"/>
      <c r="D54" s="38"/>
      <c r="E54" s="38"/>
    </row>
    <row r="55" spans="2:5" ht="15.75">
      <c r="B55" s="37"/>
      <c r="C55" s="38"/>
      <c r="D55" s="38"/>
      <c r="E55" s="38"/>
    </row>
    <row r="56" spans="2:5" ht="15.75">
      <c r="B56" s="37"/>
      <c r="C56" s="38"/>
      <c r="D56" s="38"/>
      <c r="E56" s="38"/>
    </row>
    <row r="57" spans="2:5" ht="15.75">
      <c r="B57" s="37"/>
      <c r="C57" s="38"/>
      <c r="D57" s="38"/>
      <c r="E57" s="38"/>
    </row>
    <row r="58" spans="2:5" ht="15.75">
      <c r="B58" s="37"/>
      <c r="C58" s="38"/>
      <c r="D58" s="38"/>
      <c r="E58" s="38"/>
    </row>
    <row r="59" spans="2:5" ht="15.75">
      <c r="B59" s="37"/>
      <c r="C59" s="38"/>
      <c r="D59" s="38"/>
      <c r="E59" s="38"/>
    </row>
    <row r="60" spans="2:5" ht="15.75">
      <c r="B60" s="37"/>
      <c r="C60" s="38"/>
      <c r="D60" s="38"/>
      <c r="E60" s="38"/>
    </row>
    <row r="61" spans="2:5" ht="15.75">
      <c r="B61" s="37"/>
      <c r="C61" s="38"/>
      <c r="D61" s="38"/>
      <c r="E61" s="38"/>
    </row>
  </sheetData>
  <sheetProtection formatCells="0" formatColumns="0" formatRows="0" insertColumns="0" insertRows="0" insertHyperlinks="0" deleteColumns="0" deleteRows="0" sort="0" autoFilter="0" pivotTables="0"/>
  <mergeCells count="6">
    <mergeCell ref="G10:H10"/>
    <mergeCell ref="A1:R4"/>
    <mergeCell ref="B5:H5"/>
    <mergeCell ref="D6:I6"/>
    <mergeCell ref="D7:I7"/>
    <mergeCell ref="A9:R9"/>
  </mergeCells>
  <conditionalFormatting sqref="B1:B1048576">
    <cfRule type="duplicateValues" dxfId="0" priority="1"/>
  </conditionalFormatting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PE-01 (2)</vt:lpstr>
      <vt:lpstr>RIVELAB</vt:lpstr>
      <vt:lpstr>DIMAREQ</vt:lpstr>
      <vt:lpstr>SAISA</vt:lpstr>
      <vt:lpstr>DIMAREQ!Área_de_impresión</vt:lpstr>
      <vt:lpstr>'PE-01 (2)'!Área_de_impresión</vt:lpstr>
      <vt:lpstr>RIVELAB!Área_de_impresión</vt:lpstr>
      <vt:lpstr>SAISA!Área_de_impresión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2023-07-06T17:08:39Z</dcterms:created>
  <dcterms:modified xsi:type="dcterms:W3CDTF">2025-06-12T19:03:35Z</dcterms:modified>
</cp:coreProperties>
</file>